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42" documentId="13_ncr:1_{F6CB121F-512D-4AA6-A0C1-0FB36C537598}" xr6:coauthVersionLast="47" xr6:coauthVersionMax="47" xr10:uidLastSave="{1007D222-95AA-4D28-95D9-17F0EC74FB7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67" i="5"/>
  <c r="J67" i="5"/>
  <c r="I67" i="5"/>
  <c r="G67" i="5"/>
  <c r="B67"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<sst xmlns="http://schemas.openxmlformats.org/spreadsheetml/2006/main" count="178588" uniqueCount="39078">
  <si>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</si>
  <si>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</si>
  <si>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</si>
  <si>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</si>
  <si>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</si>
  <si>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</si>
  <si>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</si>
  <si>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</si>
  <si>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</si>
  <si>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</si>
  <si>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</si>
  <si>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</si>
  <si>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</si>
  <si>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</si>
  <si>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</si>
  <si>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</si>
  <si>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</si>
  <si>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</si>
  <si>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</si>
  <si>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</si>
  <si>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</si>
  <si>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</si>
  <si>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</si>
  <si>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</si>
  <si>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</si>
  <si>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</si>
  <si>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</si>
  <si>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</si>
  <si>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</si>
  <si>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</si>
  <si>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</si>
  <si>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</si>
  <si>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</si>
  <si>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</si>
  <si>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</si>
  <si>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</si>
  <si>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</si>
  <si>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</si>
  <si>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</si>
  <si>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</si>
  <si>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</si>
  <si>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</si>
  <si>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</si>
  <si>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</si>
  <si>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</si>
  <si>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</si>
  <si>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</si>
  <si>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</si>
  <si>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</si>
  <si>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</si>
  <si>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</si>
  <si>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</si>
  <si>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</si>
  <si>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</si>
  <si>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</si>
  <si>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</si>
  <si>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</si>
  <si>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</si>
  <si>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</si>
  <si>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</si>
  <si>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</si>
  <si>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</si>
  <si>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</si>
  <si>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</si>
  <si>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</si>
  <si>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</si>
  <si>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</si>
  <si>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</si>
  <si>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</si>
  <si>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</si>
  <si>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</si>
  <si>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</si>
  <si>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</si>
  <si>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</si>
  <si>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</si>
  <si>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</si>
  <si>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</si>
  <si>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</si>
  <si>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</si>
  <si>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</si>
  <si>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</si>
  <si>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</si>
  <si>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</si>
  <si>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</si>
  <si>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</si>
  <si>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</si>
  <si>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</si>
  <si>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</si>
  <si>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</si>
  <si>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</si>
  <si>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</si>
  <si>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</si>
  <si>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</si>
  <si>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</si>
  <si>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</si>
  <si>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</si>
  <si>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</si>
  <si>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</si>
  <si>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</si>
  <si>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</si>
  <si>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</si>
  <si>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</si>
  <si>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</si>
  <si>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</si>
  <si>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</si>
  <si>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</si>
  <si>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</si>
  <si>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</si>
  <si>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</si>
  <si>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</si>
  <si>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</si>
  <si>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</si>
  <si>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</si>
  <si>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</si>
  <si>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</si>
  <si>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</si>
  <si>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</si>
  <si>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</si>
  <si>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</si>
  <si>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</si>
  <si>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</si>
  <si>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</si>
  <si>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</si>
  <si>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</si>
  <si>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</si>
  <si>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</si>
  <si>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</si>
  <si>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</si>
  <si>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</si>
  <si>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</si>
  <si>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</si>
  <si>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</si>
  <si>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</si>
  <si>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</si>
  <si>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</si>
  <si>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</si>
  <si>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</si>
  <si>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</si>
  <si>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</si>
  <si>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</si>
  <si>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</si>
  <si>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</si>
  <si>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</si>
  <si>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</si>
  <si>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</si>
  <si>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</si>
  <si>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</si>
  <si>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</si>
  <si>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</si>
  <si>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</si>
  <si>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</si>
  <si>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</si>
  <si>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</si>
  <si>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</si>
  <si>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</si>
  <si>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</si>
  <si>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</si>
  <si>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</si>
  <si>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</si>
  <si>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</si>
  <si>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</si>
  <si>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</si>
  <si>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</si>
  <si>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</si>
  <si>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</si>
  <si>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</si>
  <si>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</si>
  <si>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</si>
  <si>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</si>
  <si>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</si>
  <si>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</si>
  <si>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</si>
  <si>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</si>
  <si>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</si>
  <si>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</si>
  <si>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</si>
  <si>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</si>
  <si>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</si>
  <si>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</si>
  <si>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</si>
  <si>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</si>
  <si>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</si>
  <si>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</si>
  <si>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</si>
  <si>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</si>
  <si>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</si>
  <si>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</si>
  <si>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</si>
  <si>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</si>
  <si>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</si>
  <si>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</si>
  <si>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</si>
  <si>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</si>
  <si>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</si>
  <si>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</si>
  <si>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</si>
  <si>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</si>
  <si>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</si>
  <si>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</si>
  <si>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</si>
  <si>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</si>
  <si>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</si>
  <si>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</si>
  <si>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</si>
  <si>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</si>
  <si>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</si>
  <si>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</si>
  <si>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</si>
  <si>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</si>
  <si>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</si>
  <si>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</si>
  <si>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</si>
  <si>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</si>
  <si>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</si>
  <si>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</si>
  <si>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</si>
  <si>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</si>
  <si>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</si>
  <si>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</si>
  <si>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</si>
  <si>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</si>
  <si>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</si>
  <si>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</si>
  <si>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</si>
  <si>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</si>
  <si>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</si>
  <si>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</si>
  <si>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</si>
  <si>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</si>
  <si>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</si>
  <si>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</si>
  <si>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</si>
  <si>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</si>
  <si>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</si>
  <si>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</si>
  <si>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</si>
  <si>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</si>
  <si>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</si>
  <si>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</si>
  <si>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</si>
  <si>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</si>
  <si>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</si>
  <si>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</si>
  <si>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</si>
  <si>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</si>
  <si>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</si>
  <si>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</si>
  <si>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</si>
  <si>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</si>
  <si>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</si>
  <si>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</si>
  <si>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</si>
  <si>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</si>
  <si>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</si>
  <si>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</si>
  <si>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</si>
  <si>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</si>
  <si>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</si>
  <si>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</si>
  <si>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</si>
  <si>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</si>
  <si>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</si>
  <si>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</si>
  <si>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</si>
  <si>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</si>
  <si>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</si>
  <si>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</si>
  <si>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</si>
  <si>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</si>
  <si>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</si>
  <si>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</si>
  <si>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</si>
  <si>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</si>
  <si>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</si>
  <si>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</si>
  <si>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</si>
  <si>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</si>
  <si>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</si>
  <si>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</si>
  <si>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</si>
  <si>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</si>
  <si>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</si>
  <si>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</si>
  <si>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</si>
  <si>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</si>
  <si>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</si>
  <si>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</si>
  <si>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</si>
  <si>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</si>
  <si>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</si>
  <si>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</si>
  <si>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</si>
  <si>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</si>
  <si>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</si>
  <si>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</si>
  <si>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</si>
  <si>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</si>
  <si>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</si>
  <si>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</si>
  <si>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</si>
  <si>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</si>
  <si>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</si>
  <si>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</si>
  <si>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</si>
  <si>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</si>
  <si>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</si>
  <si>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</si>
  <si>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</si>
  <si>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</si>
  <si>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</si>
  <si>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</si>
  <si>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</si>
  <si>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</si>
  <si>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</si>
  <si>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</si>
  <si>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</si>
  <si>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</si>
  <si>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</si>
  <si>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</si>
  <si>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</si>
  <si>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</si>
  <si>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</si>
  <si>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</si>
  <si>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</si>
  <si>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</si>
  <si>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</si>
  <si>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</si>
  <si>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</si>
  <si>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</si>
  <si>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</si>
  <si>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</si>
  <si>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</si>
  <si>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</si>
  <si>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</si>
  <si>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</si>
  <si>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</si>
  <si>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</si>
  <si>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</si>
  <si>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</si>
  <si>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</si>
  <si>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</si>
  <si>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</si>
  <si>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</si>
  <si>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</si>
  <si>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</si>
  <si>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</si>
  <si>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</si>
  <si>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</si>
  <si>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</si>
  <si>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</si>
  <si>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</si>
  <si>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</si>
  <si>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</si>
  <si>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</si>
  <si>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</si>
  <si>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</si>
  <si>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</si>
  <si>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</si>
  <si>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</si>
  <si>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</si>
  <si>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</si>
  <si>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</si>
  <si>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</si>
  <si>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</si>
  <si>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</si>
  <si>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</si>
  <si>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</si>
  <si>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</si>
  <si>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</si>
  <si>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</si>
  <si>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</si>
  <si>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</si>
  <si>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</si>
  <si>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</si>
  <si>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</si>
  <si>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</si>
  <si>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</si>
  <si>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</si>
  <si>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</si>
  <si>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</si>
  <si>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</si>
  <si>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</si>
  <si>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</si>
  <si>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</si>
  <si>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</si>
  <si>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</si>
  <si>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</si>
  <si>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</si>
  <si>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</si>
  <si>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</si>
  <si>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</si>
  <si>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</si>
  <si>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</si>
  <si>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</si>
  <si>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</si>
  <si>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</si>
  <si>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</si>
  <si>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</si>
  <si>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</si>
  <si>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</si>
  <si>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</si>
  <si>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</si>
  <si>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</si>
  <si>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</si>
  <si>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</si>
  <si>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</si>
  <si>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</si>
  <si>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</si>
  <si>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</si>
  <si>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</si>
  <si>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</si>
  <si>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</si>
  <si>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</si>
  <si>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</si>
  <si>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</si>
  <si>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</si>
  <si>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</si>
  <si>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</si>
  <si>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</si>
  <si>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</si>
  <si>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</si>
  <si>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</si>
  <si>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</si>
  <si>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</si>
  <si>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</si>
  <si>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</si>
  <si>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</si>
  <si>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</si>
  <si>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</si>
  <si>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</si>
  <si>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</si>
  <si>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</si>
  <si>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</si>
  <si>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</si>
  <si>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</si>
  <si>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</si>
  <si>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</si>
  <si>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</si>
  <si>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</si>
  <si>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</si>
  <si>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</si>
  <si>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</si>
  <si>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</si>
  <si>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</si>
  <si>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</si>
  <si>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</si>
  <si>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</si>
  <si>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</si>
  <si>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</si>
  <si>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</si>
  <si>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</si>
  <si>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</si>
  <si>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</si>
  <si>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</si>
  <si>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</si>
  <si>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</si>
  <si>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</si>
  <si>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</si>
  <si>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</si>
  <si>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</si>
  <si>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</si>
  <si>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</si>
  <si>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</si>
  <si>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</si>
  <si>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</si>
  <si>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</si>
  <si>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</si>
  <si>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</si>
  <si>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</si>
  <si>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</si>
  <si>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</si>
  <si>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</si>
  <si>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</si>
  <si>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</si>
  <si>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</si>
  <si>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</si>
  <si>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</si>
  <si>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</si>
  <si>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</si>
  <si>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</si>
  <si>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</si>
  <si>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</si>
  <si>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</si>
  <si>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</si>
  <si>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</si>
  <si>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</si>
  <si>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</si>
  <si>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</si>
  <si>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</si>
  <si>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</si>
  <si>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</si>
  <si>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</si>
  <si>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</si>
  <si>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</si>
  <si>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</si>
  <si>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</si>
  <si>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</si>
  <si>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</si>
  <si>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</si>
  <si>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</si>
  <si>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</si>
  <si>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</si>
  <si>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</si>
  <si>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</si>
  <si>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</si>
  <si>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</si>
  <si>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</si>
  <si>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</si>
  <si>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</si>
  <si>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</si>
  <si>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</si>
  <si>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</si>
  <si>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</si>
  <si>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</si>
  <si>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</si>
  <si>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</si>
  <si>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</si>
  <si>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</si>
  <si>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</si>
  <si>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</si>
  <si>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</si>
  <si>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</si>
  <si>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</si>
  <si>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</si>
  <si>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</si>
  <si>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</si>
  <si>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</si>
  <si>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</si>
  <si>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</si>
  <si>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</si>
  <si>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</si>
  <si>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</si>
  <si>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</si>
  <si>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</si>
  <si>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</si>
  <si>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</si>
  <si>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</si>
  <si>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</si>
  <si>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</si>
  <si>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</si>
  <si>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</si>
  <si>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</si>
  <si>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</si>
  <si>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</si>
  <si>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</si>
  <si>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</si>
  <si>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</si>
  <si>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</si>
  <si>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</si>
  <si>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</si>
  <si>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</si>
  <si>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</si>
  <si>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</si>
  <si>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</si>
  <si>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</si>
  <si>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</si>
  <si>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</si>
  <si>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</si>
  <si>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</si>
  <si>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</si>
  <si>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</si>
  <si>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</si>
  <si>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</si>
  <si>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</si>
  <si>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</si>
  <si>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</si>
  <si>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</si>
  <si>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</si>
  <si>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</si>
  <si>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</si>
  <si>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</si>
  <si>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</si>
  <si>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</si>
  <si>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</si>
  <si>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</si>
  <si>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</si>
  <si>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</si>
  <si>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</si>
  <si>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</si>
  <si>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</si>
  <si>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</si>
  <si>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</si>
  <si>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</si>
  <si>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</si>
  <si>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</si>
  <si>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</si>
  <si>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</si>
  <si>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</si>
  <si>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</si>
  <si>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</si>
  <si>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</si>
  <si>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</si>
  <si>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</si>
  <si>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</si>
  <si>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</si>
  <si>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</si>
  <si>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</si>
  <si>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</si>
  <si>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</si>
  <si>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</si>
  <si>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</si>
  <si>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</si>
  <si>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</si>
  <si>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</si>
  <si>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</si>
  <si>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</si>
  <si>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</si>
  <si>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</si>
  <si>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</si>
  <si>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</si>
  <si>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</si>
  <si>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</si>
  <si>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</si>
  <si>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</si>
  <si>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</si>
  <si>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</si>
  <si>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</si>
  <si>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</si>
  <si>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</si>
  <si>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</si>
  <si>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</si>
  <si>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</si>
  <si>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</si>
  <si>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</si>
  <si>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</si>
  <si>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</si>
  <si>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</si>
  <si>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</si>
  <si>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</si>
  <si>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</si>
  <si>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</si>
  <si>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</si>
  <si>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</si>
  <si>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</si>
  <si>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</si>
  <si>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</si>
  <si>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</si>
  <si>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</si>
  <si>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</si>
  <si>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</si>
  <si>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</si>
  <si>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</si>
  <si>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</si>
  <si>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</si>
  <si>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</si>
  <si>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</si>
  <si>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</si>
  <si>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</si>
  <si>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</si>
  <si>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</si>
  <si>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</si>
  <si>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</si>
  <si>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</si>
  <si>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</si>
  <si>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</si>
  <si>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</si>
  <si>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</si>
  <si>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</si>
  <si>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</si>
  <si>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</si>
  <si>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</si>
  <si>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</si>
  <si>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</si>
  <si>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</si>
  <si>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</si>
  <si>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</si>
  <si>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</si>
  <si>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</si>
  <si>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</si>
  <si>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</si>
  <si>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</si>
  <si>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</si>
  <si>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</si>
  <si>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</si>
  <si>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</si>
  <si>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</si>
  <si>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</si>
  <si>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</si>
  <si>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</si>
  <si>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</si>
  <si>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</si>
  <si>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</si>
  <si>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</si>
  <si>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</si>
  <si>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</si>
  <si>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</si>
  <si>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</si>
  <si>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</si>
  <si>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</si>
  <si>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</si>
  <si>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</si>
  <si>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</si>
  <si>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</si>
  <si>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</si>
  <si>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</si>
  <si>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</si>
  <si>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</si>
  <si>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</si>
  <si>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</si>
  <si>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</si>
  <si>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</si>
  <si>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</si>
  <si>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</si>
  <si>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</si>
  <si>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</si>
  <si>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</si>
  <si>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</si>
  <si>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</si>
  <si>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</si>
  <si>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</si>
  <si>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</si>
  <si>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</si>
  <si>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</si>
  <si>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</si>
  <si>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</si>
  <si>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</si>
  <si>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</si>
  <si>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</si>
  <si>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</si>
  <si>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</si>
  <si>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</si>
  <si>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</si>
  <si>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</si>
  <si>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</si>
  <si>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</si>
  <si>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</si>
  <si>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</si>
  <si>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</si>
  <si>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</si>
  <si>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</si>
  <si>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</si>
  <si>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</si>
  <si>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</si>
  <si>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</si>
  <si>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</si>
  <si>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</si>
  <si>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</si>
  <si>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</si>
  <si>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</si>
  <si>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</si>
  <si>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</si>
  <si>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</si>
  <si>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</si>
  <si>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</si>
  <si>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</si>
  <si>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</si>
  <si>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</si>
  <si>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</si>
  <si>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</si>
  <si>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</si>
  <si>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</si>
  <si>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</si>
  <si>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</si>
  <si>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</si>
  <si>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</si>
  <si>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</si>
  <si>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</si>
  <si>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</si>
  <si>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</si>
  <si>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</si>
  <si>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</si>
  <si>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</si>
  <si>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</si>
  <si>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</si>
  <si>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</si>
  <si>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</si>
  <si>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</si>
  <si>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</si>
  <si>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</si>
  <si>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</si>
  <si>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</si>
  <si>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</si>
  <si>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</si>
  <si>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</si>
  <si>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</si>
  <si>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</si>
  <si>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</si>
  <si>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</si>
  <si>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</si>
  <si>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</si>
  <si>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</si>
  <si>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</si>
  <si>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</si>
  <si>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</si>
  <si>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</si>
  <si>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</si>
  <si>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</si>
  <si>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</si>
  <si>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</si>
  <si>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</si>
  <si>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</si>
  <si>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</si>
  <si>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</si>
  <si>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</si>
  <si>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</si>
  <si>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</si>
  <si>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</si>
  <si>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</si>
  <si>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</si>
  <si>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</si>
  <si>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</si>
  <si>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</si>
  <si>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</si>
  <si>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</si>
  <si>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</si>
  <si>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</si>
  <si>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</si>
  <si>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</si>
  <si>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</si>
  <si>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</si>
  <si>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</si>
  <si>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</si>
  <si>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</si>
  <si>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</si>
  <si>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</si>
  <si>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</si>
  <si>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</si>
  <si>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</si>
  <si>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</si>
  <si>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</si>
  <si>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</si>
  <si>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</si>
  <si>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</si>
  <si>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</si>
  <si>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</si>
  <si>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</si>
  <si>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</si>
  <si>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</si>
  <si>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</si>
  <si>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</si>
  <si>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</si>
  <si>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</si>
  <si>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</si>
  <si>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</si>
  <si>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</si>
  <si>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</si>
  <si>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</si>
  <si>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</si>
  <si>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</si>
  <si>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</si>
  <si>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</si>
  <si>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</si>
  <si>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</si>
  <si>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</si>
  <si>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</si>
  <si>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</si>
  <si>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</si>
  <si>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</si>
  <si>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</si>
  <si>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</si>
  <si>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</si>
  <si>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</si>
  <si>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</si>
  <si>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</si>
  <si>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</si>
  <si>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</si>
  <si>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</si>
  <si>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</si>
  <si>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</si>
  <si>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</si>
  <si>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</si>
  <si>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</si>
  <si>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</si>
  <si>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</si>
  <si>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</si>
  <si>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</si>
  <si>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</si>
  <si>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</si>
  <si>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</si>
  <si>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</si>
  <si>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</si>
  <si>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</si>
  <si>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</si>
  <si>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</si>
  <si>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</si>
  <si>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</si>
  <si>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</si>
  <si>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</si>
  <si>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</si>
  <si>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</si>
  <si>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</si>
  <si>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</si>
  <si>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</si>
  <si>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</si>
  <si>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</si>
  <si>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</si>
  <si>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</si>
  <si>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</si>
  <si>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</si>
  <si>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</si>
  <si>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</si>
  <si>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</si>
  <si>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</si>
  <si>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</si>
  <si>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</si>
  <si>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</si>
  <si>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</si>
  <si>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</si>
  <si>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</si>
  <si>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</si>
  <si>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</si>
  <si>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</si>
  <si>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</si>
  <si>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</si>
  <si>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</si>
  <si>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</si>
  <si>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</si>
  <si>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</si>
  <si>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</si>
  <si>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</si>
  <si>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</si>
  <si>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</si>
  <si>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</si>
  <si>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</si>
  <si>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</si>
  <si>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</si>
  <si>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</si>
  <si>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</si>
  <si>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</si>
  <si>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</si>
  <si>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</si>
  <si>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</si>
  <si>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</si>
  <si>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</si>
  <si>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</si>
  <si>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</si>
  <si>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</si>
  <si>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</si>
  <si>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</si>
  <si>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</si>
  <si>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</si>
  <si>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</si>
  <si>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</si>
  <si>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</si>
  <si>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</si>
  <si>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</si>
  <si>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</si>
  <si>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</si>
  <si>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</si>
  <si>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</si>
  <si>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</si>
  <si>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</si>
  <si>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</si>
  <si>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</si>
  <si>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</si>
  <si>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</si>
  <si>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</si>
  <si>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</si>
  <si>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</si>
  <si>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</si>
  <si>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</si>
  <si>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</si>
  <si>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</si>
  <si>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</si>
  <si>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</si>
  <si>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</si>
  <si>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</si>
  <si>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</si>
  <si>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</si>
  <si>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</si>
  <si>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</si>
  <si>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</si>
  <si>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</si>
  <si>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</si>
  <si>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</si>
  <si>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</si>
  <si>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</si>
  <si>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</si>
  <si>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</si>
  <si>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</si>
  <si>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</si>
  <si>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</si>
  <si>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</si>
  <si>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</si>
  <si>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</si>
  <si>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</si>
  <si>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</si>
  <si>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</si>
  <si>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</si>
  <si>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</si>
  <si>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</si>
  <si>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</si>
  <si>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</si>
  <si>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</si>
  <si>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</si>
  <si>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</si>
  <si>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</si>
  <si>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</si>
  <si>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</si>
  <si>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</si>
  <si>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</si>
  <si>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</si>
  <si>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</si>
  <si>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</si>
  <si>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</si>
  <si>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</si>
  <si>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</si>
  <si>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</si>
  <si>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</si>
  <si>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</si>
  <si>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</si>
  <si>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</si>
  <si>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</si>
  <si>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</si>
  <si>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</si>
  <si>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</si>
  <si>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</si>
  <si>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</si>
  <si>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</si>
  <si>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</si>
  <si>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</si>
  <si>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</si>
  <si>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</si>
  <si>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</si>
  <si>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</si>
  <si>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</si>
  <si>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</si>
  <si>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</si>
  <si>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</si>
  <si>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</si>
  <si>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</si>
  <si>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</si>
  <si>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</si>
  <si>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</si>
  <si>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</si>
  <si>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</si>
  <si>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</si>
  <si>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</si>
  <si>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</si>
  <si>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</si>
  <si>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</si>
  <si>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</si>
  <si>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</si>
  <si>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</si>
  <si>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</si>
  <si>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</si>
  <si>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</si>
  <si>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</si>
  <si>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</si>
  <si>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</si>
  <si>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</si>
  <si>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</si>
  <si>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</si>
  <si>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</si>
  <si>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</si>
  <si>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</si>
  <si>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</si>
  <si>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</si>
  <si>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</si>
  <si>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</si>
  <si>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</si>
  <si>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</si>
  <si>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</si>
  <si>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</si>
  <si>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</si>
  <si>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</si>
  <si>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</si>
  <si>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</si>
  <si>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</si>
  <si>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</si>
  <si>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</si>
  <si>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</si>
  <si>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</si>
  <si>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</si>
  <si>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</si>
  <si>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</si>
  <si>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</si>
  <si>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</si>
  <si>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</si>
  <si>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</si>
  <si>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</si>
  <si>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</si>
  <si>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</si>
  <si>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</si>
  <si>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</si>
  <si>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</si>
  <si>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</si>
  <si>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</si>
  <si>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</si>
  <si>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</si>
  <si>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</si>
  <si>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</si>
  <si>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</si>
  <si>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</si>
  <si>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</si>
  <si>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</si>
  <si>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</si>
  <si>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</si>
  <si>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</si>
  <si>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</si>
  <si>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</si>
  <si>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</si>
  <si>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</si>
  <si>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</si>
  <si>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</si>
  <si>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</si>
  <si>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</si>
  <si>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</si>
  <si>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</si>
  <si>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</si>
  <si>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</si>
  <si>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</si>
  <si>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</si>
  <si>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</si>
  <si>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</si>
  <si>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</si>
  <si>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</si>
  <si>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</si>
  <si>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</si>
  <si>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</si>
  <si>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</si>
  <si>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</si>
  <si>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</si>
  <si>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</si>
  <si>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</si>
  <si>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</si>
  <si>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</si>
  <si>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</si>
  <si>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</si>
  <si>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</si>
  <si>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</si>
  <si>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</si>
  <si>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</si>
  <si>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</si>
  <si>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</si>
  <si>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</si>
  <si>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</si>
  <si>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</si>
  <si>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</si>
  <si>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</si>
  <si>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</si>
  <si>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</si>
  <si>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</si>
  <si>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</si>
  <si>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</si>
  <si>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</si>
  <si>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</si>
  <si>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</si>
  <si>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</si>
  <si>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</si>
  <si>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</si>
  <si>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</si>
  <si>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</si>
  <si>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</si>
  <si>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</si>
  <si>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</si>
  <si>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</si>
  <si>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</si>
  <si>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</si>
  <si>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</si>
  <si>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</si>
  <si>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</si>
  <si>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</si>
  <si>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</si>
  <si>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</si>
  <si>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</si>
  <si>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</si>
  <si>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</si>
  <si>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</si>
  <si>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</si>
  <si>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</si>
  <si>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</si>
  <si>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</si>
  <si>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</si>
  <si>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</si>
  <si>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</si>
  <si>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</si>
  <si>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</si>
  <si>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</si>
  <si>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</si>
  <si>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</si>
  <si>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</si>
  <si>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</si>
  <si>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</si>
  <si>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</si>
  <si>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</si>
  <si>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</si>
  <si>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</si>
  <si>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</si>
  <si>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</si>
  <si>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</si>
  <si>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</si>
  <si>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</si>
  <si>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</si>
  <si>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</si>
  <si>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</si>
  <si>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</si>
  <si>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</si>
  <si>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</si>
  <si>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</si>
  <si>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</si>
  <si>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</si>
  <si>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</si>
  <si>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</si>
  <si>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</si>
  <si>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</si>
  <si>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</si>
  <si>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</si>
  <si>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</si>
  <si>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</si>
  <si>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</si>
  <si>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</si>
  <si>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</si>
  <si>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</si>
  <si>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</si>
  <si>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</si>
  <si>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</si>
  <si>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</si>
  <si>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</si>
  <si>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</si>
  <si>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</si>
  <si>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</si>
  <si>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</si>
  <si>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</si>
  <si>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</si>
  <si>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</si>
  <si>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</si>
  <si>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</si>
  <si>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</si>
  <si>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</si>
  <si>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</si>
  <si>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</si>
  <si>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</si>
  <si>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</si>
  <si>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</si>
  <si>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</si>
  <si>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</si>
  <si>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</si>
  <si>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</si>
  <si>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</si>
  <si>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</si>
  <si>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</si>
  <si>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</si>
  <si>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</si>
  <si>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</si>
  <si>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</si>
  <si>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</si>
  <si>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</si>
  <si>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</si>
  <si>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</si>
  <si>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</si>
  <si>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</si>
  <si>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</si>
  <si>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</si>
  <si>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</si>
  <si>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</si>
  <si>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</si>
  <si>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</si>
  <si>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</si>
  <si>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</si>
  <si>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</si>
  <si>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</si>
  <si>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</si>
  <si>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</si>
  <si>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</si>
  <si>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</si>
  <si>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</si>
  <si>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</si>
  <si>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</si>
  <si>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</si>
  <si>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</si>
  <si>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</si>
  <si>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</si>
  <si>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</si>
  <si>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</si>
  <si>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</si>
  <si>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</si>
  <si>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</si>
  <si>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</si>
  <si>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</si>
  <si>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</si>
  <si>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</si>
  <si>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</si>
  <si>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</si>
  <si>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</si>
  <si>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</si>
  <si>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</si>
  <si>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</si>
  <si>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</si>
  <si>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</si>
  <si>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</si>
  <si>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</si>
  <si>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</si>
  <si>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</si>
  <si>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</si>
  <si>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</si>
  <si>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</si>
  <si>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</si>
  <si>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</si>
  <si>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</si>
  <si>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</si>
  <si>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</si>
  <si>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</si>
  <si>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</si>
  <si>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</si>
  <si>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</si>
  <si>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</si>
  <si>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</si>
  <si>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</si>
  <si>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</si>
  <si>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</si>
  <si>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</si>
  <si>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</si>
  <si>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</si>
  <si>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</si>
  <si>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</si>
  <si>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</si>
  <si>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</si>
  <si>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</si>
  <si>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</si>
  <si>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</si>
  <si>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</si>
  <si>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</si>
  <si>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</si>
  <si>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</si>
  <si>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</si>
  <si>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</si>
  <si>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</si>
  <si>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</si>
  <si>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</si>
  <si>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</si>
  <si>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</si>
  <si>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</si>
  <si>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</si>
  <si>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</si>
  <si>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</si>
  <si>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</si>
  <si>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</si>
  <si>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</si>
  <si>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</si>
  <si>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</si>
  <si>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</si>
  <si>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</si>
  <si>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</si>
  <si>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</si>
  <si>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</si>
  <si>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</si>
  <si>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</si>
  <si>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</si>
  <si>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</si>
  <si>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</si>
  <si>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</si>
  <si>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</si>
  <si>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</si>
  <si>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</si>
  <si>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</si>
  <si>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</si>
  <si>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</si>
  <si>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</si>
  <si>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</si>
  <si>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</si>
  <si>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</si>
  <si>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</si>
  <si>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</si>
  <si>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</si>
  <si>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</si>
  <si>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</si>
  <si>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</si>
  <si>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</si>
  <si>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</si>
  <si>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</si>
  <si>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</si>
  <si>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</si>
  <si>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</si>
  <si>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</si>
  <si>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</si>
  <si>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</si>
  <si>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</si>
  <si>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</si>
  <si>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</si>
  <si>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</si>
  <si>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</si>
  <si>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</si>
  <si>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</si>
  <si>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</si>
  <si>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</si>
  <si>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</si>
  <si>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</si>
  <si>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</si>
  <si>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</si>
  <si>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</si>
  <si>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</si>
  <si>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</si>
  <si>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</si>
  <si>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</si>
  <si>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</si>
  <si>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</si>
  <si>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</si>
  <si>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</si>
  <si>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</si>
  <si>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</si>
  <si>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</si>
  <si>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</si>
  <si>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</si>
  <si>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</si>
  <si>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</si>
  <si>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</si>
  <si>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</si>
  <si>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</si>
  <si>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</si>
  <si>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</si>
  <si>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</si>
  <si>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</si>
  <si>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</si>
  <si>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</si>
  <si>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</si>
  <si>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</si>
  <si>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</si>
  <si>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</si>
  <si>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</si>
  <si>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</si>
  <si>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</si>
  <si>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</si>
  <si>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</si>
  <si>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</si>
  <si>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</si>
  <si>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</si>
  <si>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</si>
  <si>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</si>
  <si>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</si>
  <si>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</si>
  <si>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</si>
  <si>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</si>
  <si>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</si>
  <si>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</si>
  <si>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</si>
  <si>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</si>
  <si>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</si>
  <si>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</si>
  <si>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</si>
  <si>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</si>
  <si>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</si>
  <si>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</si>
  <si>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</si>
  <si>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</si>
  <si>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</si>
  <si>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</si>
  <si>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</si>
  <si>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</si>
  <si>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</si>
  <si>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</si>
  <si>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</si>
  <si>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</si>
  <si>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</si>
  <si>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</si>
  <si>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</si>
  <si>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</si>
  <si>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</si>
  <si>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</si>
  <si>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</si>
  <si>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</si>
  <si>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</si>
  <si>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</si>
  <si>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</si>
  <si>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</si>
  <si>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</si>
  <si>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</si>
  <si>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</si>
  <si>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</si>
  <si>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</si>
  <si>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</si>
  <si>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</si>
  <si>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</si>
  <si>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</si>
  <si>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</si>
  <si>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</si>
  <si>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</si>
  <si>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</si>
  <si>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</si>
  <si>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</si>
  <si>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</si>
  <si>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</si>
  <si>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</si>
  <si>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</si>
  <si>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</si>
  <si>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</si>
  <si>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</si>
  <si>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</si>
  <si>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</si>
  <si>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</si>
  <si>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</si>
  <si>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</si>
  <si>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</si>
  <si>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</si>
  <si>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</si>
  <si>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</si>
  <si>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</si>
  <si>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</si>
  <si>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</si>
  <si>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</si>
  <si>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</si>
  <si>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</si>
  <si>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</si>
  <si>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</si>
  <si>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</si>
  <si>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</si>
  <si>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</si>
  <si>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</si>
  <si>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</si>
  <si>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</si>
  <si>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</si>
  <si>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</si>
  <si>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</si>
  <si>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</si>
  <si>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</si>
  <si>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</si>
  <si>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</si>
  <si>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</si>
  <si>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</si>
  <si>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</si>
  <si>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</si>
  <si>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</si>
  <si>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</si>
  <si>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</si>
  <si>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</si>
  <si>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</si>
  <si>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</si>
  <si>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</si>
  <si>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</si>
  <si>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</si>
  <si>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</si>
  <si>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</si>
  <si>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</si>
  <si>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</si>
  <si>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</si>
  <si>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</si>
  <si>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</si>
  <si>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</si>
  <si>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</si>
  <si>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</si>
  <si>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</si>
  <si>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</si>
  <si>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</si>
  <si>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</si>
  <si>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</si>
  <si>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</si>
  <si>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</si>
  <si>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</si>
  <si>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</si>
  <si>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</si>
  <si>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</si>
  <si>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</si>
  <si>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</si>
  <si>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</si>
  <si>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</si>
  <si>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</si>
  <si>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</si>
  <si>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</si>
  <si>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</si>
  <si>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</si>
  <si>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</si>
  <si>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</si>
  <si>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</si>
  <si>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</si>
  <si>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</si>
  <si>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</si>
  <si>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</si>
  <si>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</si>
  <si>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</si>
  <si>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</si>
  <si>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</si>
  <si>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</si>
  <si>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</si>
  <si>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</si>
  <si>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</si>
  <si>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</si>
  <si>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</si>
  <si>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</si>
  <si>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</si>
  <si>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</si>
  <si>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</si>
  <si>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</si>
  <si>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</si>
  <si>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</si>
  <si>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</si>
  <si>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</si>
  <si>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</si>
  <si>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</si>
  <si>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</si>
  <si>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</si>
  <si>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</si>
  <si>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</si>
  <si>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</si>
  <si>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</si>
  <si>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</si>
  <si>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</si>
  <si>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</si>
  <si>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</si>
  <si>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</si>
  <si>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</si>
  <si>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</si>
  <si>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</si>
  <si>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</si>
  <si>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</si>
  <si>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</si>
  <si>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</si>
  <si>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</si>
  <si>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</si>
  <si>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</si>
  <si>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</si>
  <si>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</si>
  <si>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</si>
  <si>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</si>
  <si>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</si>
  <si>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</si>
  <si>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</si>
  <si>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</si>
  <si>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</si>
  <si>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</si>
  <si>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</si>
  <si>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</si>
  <si>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</si>
  <si>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</si>
  <si>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</si>
  <si>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</si>
  <si>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</si>
  <si>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</si>
  <si>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</si>
  <si>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</si>
  <si>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</si>
  <si>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</si>
  <si>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</si>
  <si>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</si>
  <si>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</si>
  <si>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</si>
  <si>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</si>
  <si>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</si>
  <si>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</si>
  <si>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</si>
  <si>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</si>
  <si>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</si>
  <si>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</si>
  <si>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</si>
  <si>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</si>
  <si>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</si>
  <si>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</si>
  <si>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</si>
  <si>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</si>
  <si>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</si>
  <si>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</si>
  <si>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</si>
  <si>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</si>
  <si>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</si>
  <si>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</si>
  <si>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</si>
  <si>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</si>
  <si>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</si>
  <si>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</si>
  <si>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</si>
  <si>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</si>
  <si>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</si>
  <si>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</si>
  <si>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</si>
  <si>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</si>
  <si>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</si>
  <si>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</si>
  <si>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</si>
  <si>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</si>
  <si>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</si>
  <si>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</si>
  <si>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</si>
  <si>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</si>
  <si>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</si>
  <si>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</si>
  <si>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</si>
  <si>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</si>
  <si>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</si>
  <si>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</si>
  <si>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</si>
  <si>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</si>
  <si>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</si>
  <si>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</si>
  <si>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</si>
  <si>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</si>
  <si>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</si>
  <si>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</si>
  <si>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</si>
  <si>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</si>
  <si>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</si>
  <si>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</si>
  <si>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</si>
  <si>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</si>
  <si>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</si>
  <si>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</si>
  <si>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</si>
  <si>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</si>
  <si>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</si>
  <si>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</si>
  <si>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</si>
  <si>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</si>
  <si>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</si>
  <si>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</si>
  <si>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</si>
  <si>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</si>
  <si>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</si>
  <si>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</si>
  <si>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</si>
  <si>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</si>
  <si>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</si>
  <si>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</si>
  <si>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</si>
  <si>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</si>
  <si>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</si>
  <si>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</si>
  <si>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</si>
  <si>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</si>
  <si>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</si>
  <si>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</si>
  <si>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</si>
  <si>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</si>
  <si>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</si>
  <si>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</si>
  <si>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</si>
  <si>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</si>
  <si>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</si>
  <si>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</si>
  <si>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</si>
  <si>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</si>
  <si>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</si>
  <si>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</si>
  <si>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</si>
  <si>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</si>
  <si>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</si>
  <si>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</si>
  <si>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</si>
  <si>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</si>
  <si>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</si>
  <si>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</si>
  <si>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</si>
  <si>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</si>
  <si>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</si>
  <si>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</si>
  <si>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</si>
  <si>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</si>
  <si>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</si>
  <si>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</si>
  <si>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</si>
  <si>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</si>
  <si>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</si>
  <si>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</si>
  <si>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</si>
  <si>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</si>
  <si>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</si>
  <si>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</si>
  <si>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</si>
  <si>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</si>
  <si>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</si>
  <si>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</si>
  <si>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</si>
  <si>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</si>
  <si>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</si>
  <si>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</si>
  <si>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</si>
  <si>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</si>
  <si>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</si>
  <si>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</si>
  <si>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</si>
  <si>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</si>
  <si>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</si>
  <si>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</si>
  <si>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</si>
  <si>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</si>
  <si>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</si>
  <si>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</si>
  <si>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</si>
  <si>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</si>
  <si>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</si>
  <si>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</si>
  <si>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</si>
  <si>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</si>
  <si>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</si>
  <si>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</si>
  <si>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</si>
  <si>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</si>
  <si>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</si>
  <si>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</si>
  <si>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</si>
  <si>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</si>
  <si>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</si>
  <si>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</si>
  <si>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</si>
  <si>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</si>
  <si>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</si>
  <si>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</si>
  <si>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</si>
  <si>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</si>
  <si>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</si>
  <si>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</si>
  <si>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</si>
  <si>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</si>
  <si>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</si>
  <si>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</si>
  <si>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</si>
  <si>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</si>
  <si>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</si>
  <si>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</si>
  <si>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</si>
  <si>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</si>
  <si>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</si>
  <si>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</si>
  <si>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</si>
  <si>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</si>
  <si>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</si>
  <si>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</si>
  <si>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</si>
  <si>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</si>
  <si>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</si>
  <si>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</si>
  <si>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</si>
  <si>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</si>
  <si>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</si>
  <si>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</si>
  <si>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</si>
  <si>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</si>
  <si>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</si>
  <si>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</si>
  <si>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</si>
  <si>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</si>
  <si>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</si>
  <si>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</si>
  <si>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</si>
  <si>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</si>
  <si>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</si>
  <si>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</si>
  <si>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</si>
  <si>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</si>
  <si>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</si>
  <si>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</si>
  <si>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</si>
  <si>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</si>
  <si>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</si>
  <si>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</si>
  <si>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</si>
  <si>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</si>
  <si>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</si>
  <si>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</si>
  <si>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</si>
  <si>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</si>
  <si>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</si>
  <si>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</si>
  <si>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</si>
  <si>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</si>
  <si>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</si>
  <si>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</si>
  <si>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</si>
  <si>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</si>
  <si>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</si>
  <si>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</si>
  <si>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</si>
  <si>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</si>
  <si>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</si>
  <si>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</si>
  <si>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</si>
  <si>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</si>
  <si>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</si>
  <si>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</si>
  <si>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</si>
  <si>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</si>
  <si>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</si>
  <si>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</si>
  <si>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</si>
  <si>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</si>
  <si>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</si>
  <si>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</si>
  <si>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</si>
  <si>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</si>
  <si>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</si>
  <si>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</si>
  <si>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</si>
  <si>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</si>
  <si>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</si>
  <si>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</si>
  <si>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</si>
  <si>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</si>
  <si>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</si>
  <si>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</si>
  <si>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</si>
  <si>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</si>
  <si>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</si>
  <si>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</si>
  <si>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</si>
  <si>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</si>
  <si>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</si>
  <si>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</si>
  <si>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</si>
  <si>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</si>
  <si>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</si>
  <si>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</si>
  <si>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</si>
  <si>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</si>
  <si>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</si>
  <si>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</si>
  <si>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</si>
  <si>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</si>
  <si>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</si>
  <si>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</si>
  <si>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</si>
  <si>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</si>
  <si>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</si>
  <si>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</si>
  <si>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</si>
  <si>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</si>
  <si>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</si>
  <si>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</si>
  <si>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</si>
  <si>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</si>
  <si>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</si>
  <si>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</si>
  <si>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</si>
  <si>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</si>
  <si>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</si>
  <si>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</si>
  <si>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</si>
  <si>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</si>
  <si>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</si>
  <si>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</si>
  <si>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</si>
  <si>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</si>
  <si>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</si>
  <si>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</si>
  <si>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</si>
  <si>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</si>
  <si>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</si>
  <si>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</si>
  <si>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</si>
  <si>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</si>
  <si>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</si>
  <si>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</si>
  <si>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</si>
  <si>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</si>
  <si>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</si>
  <si>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</si>
  <si>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</si>
  <si>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</si>
  <si>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</si>
  <si>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</si>
  <si>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</si>
  <si>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</si>
  <si>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</si>
  <si>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</si>
  <si>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</si>
  <si>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</si>
  <si>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</si>
  <si>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</si>
  <si>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</si>
  <si>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</si>
  <si>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</si>
  <si>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</si>
  <si>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</si>
  <si>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</si>
  <si>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</si>
  <si>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</si>
  <si>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</si>
  <si>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</si>
  <si>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</si>
  <si>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</si>
  <si>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</si>
  <si>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</si>
  <si>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</si>
  <si>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</si>
  <si>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</si>
  <si>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</si>
  <si>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</si>
  <si>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</si>
  <si>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</si>
  <si>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</si>
  <si>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</si>
  <si>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</si>
  <si>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</si>
  <si>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</si>
  <si>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</si>
  <si>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</si>
  <si>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</si>
  <si>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</si>
  <si>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</si>
  <si>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</si>
  <si>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</si>
  <si>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</si>
  <si>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</si>
  <si>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</si>
  <si>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</si>
  <si>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</si>
  <si>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</si>
  <si>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</si>
  <si>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</si>
  <si>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</si>
  <si>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</si>
  <si>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</si>
  <si>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</si>
  <si>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</si>
  <si>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</si>
  <si>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</si>
  <si>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</si>
  <si>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</si>
  <si>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</si>
  <si>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</si>
  <si>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</si>
  <si>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</si>
  <si>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</si>
  <si>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</si>
  <si>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</si>
  <si>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</si>
  <si>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</si>
  <si>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</si>
  <si>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</si>
  <si>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</si>
  <si>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</si>
  <si>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</si>
  <si>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</si>
  <si>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</si>
  <si>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</si>
  <si>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</si>
  <si>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</si>
  <si>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</si>
  <si>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</si>
  <si>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</si>
  <si>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</si>
  <si>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</si>
  <si>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</si>
  <si>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</si>
  <si>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</si>
  <si>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</si>
  <si>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</si>
  <si>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</si>
  <si>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</si>
  <si>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</si>
  <si>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</si>
  <si>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</si>
  <si>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</si>
  <si>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</si>
  <si>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</si>
  <si>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</si>
  <si>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</si>
  <si>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</si>
  <si>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</si>
  <si>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</si>
  <si>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</si>
  <si>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</si>
  <si>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</si>
  <si>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</si>
  <si>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</si>
  <si>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</si>
  <si>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</si>
  <si>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</si>
  <si>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</si>
  <si>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</si>
  <si>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</si>
  <si>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</si>
  <si>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</si>
  <si>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</si>
  <si>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</si>
  <si>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</si>
  <si>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</si>
  <si>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</si>
  <si>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</si>
  <si>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</si>
  <si>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</si>
  <si>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</si>
  <si>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</si>
  <si>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</si>
  <si>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</si>
  <si>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</si>
  <si>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</si>
  <si>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</si>
  <si>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</si>
  <si>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</si>
  <si>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</si>
  <si>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</si>
  <si>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</si>
  <si>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</si>
  <si>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</si>
  <si>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</si>
  <si>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</si>
  <si>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</si>
  <si>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</si>
  <si>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</si>
  <si>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</si>
  <si>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</si>
  <si>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</si>
  <si>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</si>
  <si>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</si>
  <si>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</si>
  <si>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</si>
  <si>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</si>
  <si>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</si>
  <si>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</si>
  <si>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</si>
  <si>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</si>
  <si>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</si>
  <si>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</si>
  <si>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</si>
  <si>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</si>
  <si>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</si>
  <si>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</si>
  <si>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</si>
  <si>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</si>
  <si>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</si>
  <si>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</si>
  <si>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</si>
  <si>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</si>
  <si>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</si>
  <si>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</si>
  <si>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</si>
  <si>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</si>
  <si>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</si>
  <si>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</si>
  <si>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</si>
  <si>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</si>
  <si>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</si>
  <si>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</si>
  <si>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</si>
  <si>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</si>
  <si>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</si>
  <si>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</si>
  <si>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</si>
  <si>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</si>
  <si>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</si>
  <si>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</si>
  <si>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</si>
  <si>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</si>
  <si>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</si>
  <si>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</si>
  <si>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</si>
  <si>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</si>
  <si>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</si>
  <si>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</si>
  <si>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</si>
  <si>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</si>
  <si>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</si>
  <si>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</si>
  <si>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</si>
  <si>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</si>
  <si>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</si>
  <si>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</si>
  <si>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</si>
  <si>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</si>
  <si>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</si>
  <si>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</si>
  <si>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</si>
  <si>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</si>
  <si>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</si>
  <si>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</si>
  <si>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</si>
  <si>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</si>
  <si>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</si>
  <si>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</si>
  <si>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</si>
  <si>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</si>
  <si>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</si>
  <si>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</si>
  <si>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</si>
  <si>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</si>
  <si>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</si>
  <si>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</si>
  <si>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</si>
  <si>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</si>
  <si>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</si>
  <si>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</si>
  <si>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</si>
  <si>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</si>
  <si>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</si>
  <si>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</si>
  <si>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</si>
  <si>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</si>
  <si>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</si>
  <si>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</si>
  <si>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</si>
  <si>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</si>
  <si>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</si>
  <si>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</si>
  <si>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</si>
  <si>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</si>
  <si>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</si>
  <si>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</si>
  <si>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</si>
  <si>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</si>
  <si>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</si>
  <si>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</si>
  <si>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</si>
  <si>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</si>
  <si>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</si>
  <si>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</si>
  <si>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</si>
  <si>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</si>
  <si>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</si>
  <si>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</si>
  <si>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</si>
  <si>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</si>
  <si>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</si>
  <si>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</si>
  <si>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</si>
  <si>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</si>
  <si>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</si>
  <si>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</si>
  <si>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</si>
  <si>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</si>
  <si>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</si>
  <si>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</si>
  <si>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</si>
  <si>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</si>
  <si>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</si>
  <si>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</si>
  <si>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</si>
  <si>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</si>
  <si>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</si>
  <si>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</si>
  <si>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</si>
  <si>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</si>
  <si>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</si>
  <si>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</si>
  <si>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</si>
  <si>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</si>
  <si>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</si>
  <si>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</si>
  <si>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</si>
  <si>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</si>
  <si>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</si>
  <si>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</si>
  <si>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</si>
  <si>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</si>
  <si>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</si>
  <si>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</si>
  <si>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</si>
  <si>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</si>
  <si>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</si>
  <si>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</si>
  <si>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</si>
  <si>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</si>
  <si>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</si>
  <si>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</si>
  <si>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</si>
  <si>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</si>
  <si>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</si>
  <si>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</si>
  <si>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</si>
  <si>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</si>
  <si>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</si>
  <si>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</si>
  <si>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</si>
  <si>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</si>
  <si>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</si>
  <si>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</si>
  <si>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</si>
  <si>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</si>
  <si>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</si>
  <si>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</si>
  <si>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</si>
  <si>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</si>
  <si>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</si>
  <si>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</si>
  <si>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</si>
  <si>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</si>
  <si>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</si>
  <si>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</si>
  <si>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</si>
  <si>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</si>
  <si>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</si>
  <si>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</si>
  <si>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</si>
  <si>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</si>
  <si>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</si>
  <si>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</si>
  <si>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</si>
  <si>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</si>
  <si>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</si>
  <si>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</si>
  <si>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</si>
  <si>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</si>
  <si>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</si>
  <si>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</si>
  <si>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</si>
  <si>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</si>
  <si>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</si>
  <si>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</si>
  <si>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</si>
  <si>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</si>
  <si>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</si>
  <si>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</si>
  <si>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</si>
  <si>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</si>
  <si>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</si>
  <si>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</si>
  <si>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</si>
  <si>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</si>
  <si>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</si>
  <si>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</si>
  <si>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</si>
  <si>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</si>
  <si>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</si>
  <si>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</si>
  <si>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</si>
  <si>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</si>
  <si>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</si>
  <si>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</si>
  <si>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</si>
  <si>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</si>
  <si>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</si>
  <si>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</si>
  <si>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</si>
  <si>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</si>
  <si>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</si>
  <si>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</si>
  <si>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</si>
  <si>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</si>
  <si>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</si>
  <si>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</si>
  <si>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</si>
  <si>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</si>
  <si>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</si>
  <si>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</si>
  <si>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</si>
  <si>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</si>
  <si>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</si>
  <si>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</si>
  <si>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</si>
  <si>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</si>
  <si>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</si>
  <si>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</si>
  <si>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</si>
  <si>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</si>
  <si>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</si>
  <si>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</si>
  <si>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</si>
  <si>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</si>
  <si>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</si>
  <si>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</si>
  <si>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</si>
  <si>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</si>
  <si>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</si>
  <si>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</si>
  <si>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</si>
  <si>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</si>
  <si>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</si>
  <si>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</si>
  <si>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</si>
  <si>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</si>
  <si>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</si>
  <si>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</si>
  <si>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</si>
  <si>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</si>
  <si>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</si>
  <si>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</si>
  <si>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</si>
  <si>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</si>
  <si>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</si>
  <si>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</si>
  <si>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</si>
  <si>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</si>
  <si>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</si>
  <si>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</si>
  <si>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</si>
  <si>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</si>
  <si>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</si>
  <si>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</si>
  <si>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</si>
  <si>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</si>
  <si>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</si>
  <si>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</si>
  <si>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</si>
  <si>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</si>
  <si>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</si>
  <si>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</si>
  <si>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</si>
  <si>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</si>
  <si>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</si>
  <si>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</si>
  <si>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</si>
  <si>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</si>
  <si>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</si>
  <si>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</si>
  <si>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</si>
  <si>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</si>
  <si>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</si>
  <si>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</si>
  <si>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</si>
  <si>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</si>
  <si>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</si>
  <si>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</si>
  <si>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</si>
  <si>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</si>
  <si>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</si>
  <si>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</si>
  <si>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</si>
  <si>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</si>
  <si>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</si>
  <si>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</si>
  <si>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</si>
  <si>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</si>
  <si>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</si>
  <si>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</si>
  <si>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</si>
  <si>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</si>
  <si>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</si>
  <si>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</si>
  <si>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</si>
  <si>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</si>
  <si>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</si>
  <si>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</si>
  <si>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</si>
  <si>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</si>
  <si>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</si>
  <si>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</si>
  <si>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</si>
  <si>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</si>
  <si>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</si>
  <si>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</si>
  <si>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</si>
  <si>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</si>
  <si>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</si>
  <si>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</si>
  <si>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</si>
  <si>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</si>
  <si>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</si>
  <si>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</si>
  <si>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</si>
  <si>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</si>
  <si>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</si>
  <si>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</si>
  <si>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</si>
  <si>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</si>
  <si>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</si>
  <si>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</si>
  <si>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</si>
  <si>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</si>
  <si>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</si>
  <si>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</si>
  <si>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</si>
  <si>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</si>
  <si>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</si>
  <si>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</si>
  <si>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</si>
  <si>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</si>
  <si>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</si>
  <si>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</si>
  <si>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</si>
  <si>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</si>
  <si>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</si>
  <si>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</si>
  <si>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</si>
  <si>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</si>
  <si>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</si>
  <si>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</si>
  <si>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</si>
  <si>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</si>
  <si>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</si>
  <si>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</si>
  <si>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</si>
  <si>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</si>
  <si>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</si>
  <si>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</si>
  <si>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</si>
  <si>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</si>
  <si>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</si>
  <si>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</si>
  <si>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</si>
  <si>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</si>
  <si>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</si>
  <si>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</si>
  <si>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</si>
  <si>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</si>
  <si>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</si>
  <si>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</si>
  <si>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</si>
  <si>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</si>
  <si>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</si>
  <si>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</si>
  <si>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</si>
  <si>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</si>
  <si>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</si>
  <si>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</si>
  <si>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</si>
  <si>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</si>
  <si>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</si>
  <si>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</si>
  <si>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</si>
  <si>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</si>
  <si>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</si>
  <si>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</si>
  <si>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</si>
  <si>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</si>
  <si>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</si>
  <si>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</si>
  <si>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</si>
  <si>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</si>
  <si>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</si>
  <si>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</si>
  <si>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</si>
  <si>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</si>
  <si>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</si>
  <si>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</si>
  <si>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</si>
  <si>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</si>
  <si>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</si>
  <si>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</si>
  <si>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</si>
  <si>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</si>
  <si>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</si>
  <si>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</si>
  <si>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</si>
  <si>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</si>
  <si>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</si>
  <si>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</si>
  <si>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</si>
  <si>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</si>
  <si>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</si>
  <si>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</si>
  <si>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</si>
  <si>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</si>
  <si>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</si>
  <si>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</si>
  <si>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</si>
  <si>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</si>
  <si>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</si>
  <si>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</si>
  <si>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</si>
  <si>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</si>
  <si>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</si>
  <si>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</si>
  <si>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</si>
  <si>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</si>
  <si>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</si>
  <si>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</si>
  <si>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</si>
  <si>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</si>
  <si>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</si>
  <si>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</si>
  <si>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</si>
  <si>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</si>
  <si>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</si>
  <si>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</si>
  <si>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</si>
  <si>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</si>
  <si>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</si>
  <si>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</si>
  <si>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</si>
  <si>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</si>
  <si>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</si>
  <si>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</si>
  <si>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</si>
  <si>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</si>
  <si>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</si>
  <si>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</si>
  <si>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</si>
  <si>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</si>
  <si>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</si>
  <si>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</si>
  <si>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</si>
  <si>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</si>
  <si>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</si>
  <si>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</si>
  <si>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</si>
  <si>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</si>
  <si>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</si>
  <si>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</si>
  <si>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</si>
  <si>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</si>
  <si>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</si>
  <si>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</si>
  <si>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</si>
  <si>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</si>
  <si>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</si>
  <si>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</si>
  <si>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</si>
  <si>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</si>
  <si>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</si>
  <si>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</si>
  <si>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</si>
  <si>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</si>
  <si>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</si>
  <si>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</si>
  <si>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</si>
  <si>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</si>
  <si>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</si>
  <si>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</si>
  <si>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</si>
  <si>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</si>
  <si>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</si>
  <si>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</si>
  <si>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</si>
  <si>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</si>
  <si>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</si>
  <si>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</si>
  <si>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</si>
  <si>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</si>
  <si>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</si>
  <si>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</si>
  <si>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</si>
  <si>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</si>
  <si>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</si>
  <si>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</si>
  <si>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</si>
  <si>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</si>
  <si>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</si>
  <si>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</si>
  <si>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</si>
  <si>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</si>
  <si>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</si>
  <si>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</si>
  <si>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</si>
  <si>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</si>
  <si>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</si>
  <si>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</si>
  <si>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</si>
  <si>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</si>
  <si>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</si>
  <si>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</si>
  <si>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</si>
  <si>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</si>
  <si>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</si>
  <si>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</si>
  <si>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</si>
  <si>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</si>
  <si>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</si>
  <si>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</si>
  <si>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</si>
  <si>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</si>
  <si>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</si>
  <si>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</si>
  <si>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</si>
  <si>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</si>
  <si>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</si>
  <si>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</si>
  <si>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</si>
  <si>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</si>
  <si>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</si>
  <si>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</si>
  <si>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</si>
  <si>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</si>
  <si>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</si>
  <si>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</si>
  <si>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</si>
  <si>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</si>
  <si>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</si>
  <si>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</si>
  <si>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</si>
  <si>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</si>
  <si>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</si>
  <si>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</si>
  <si>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</si>
  <si>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</si>
  <si>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</si>
  <si>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</si>
  <si>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</si>
  <si>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</si>
  <si>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</si>
  <si>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</si>
  <si>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</si>
  <si>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</si>
  <si>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</si>
  <si>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</si>
  <si>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</si>
  <si>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</si>
  <si>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</si>
  <si>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</si>
  <si>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</si>
  <si>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</si>
  <si>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</si>
  <si>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</si>
  <si>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</si>
  <si>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</si>
  <si>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</si>
  <si>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</si>
  <si>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</si>
  <si>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</si>
  <si>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</si>
  <si>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</si>
  <si>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</si>
  <si>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</si>
  <si>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</si>
  <si>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</si>
  <si>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</si>
  <si>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</si>
  <si>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</si>
  <si>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</si>
  <si>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</si>
  <si>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</si>
  <si>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</si>
  <si>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</si>
  <si>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</si>
  <si>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</si>
  <si>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</si>
  <si>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</si>
  <si>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</si>
  <si>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</si>
  <si>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</si>
  <si>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</si>
  <si>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</si>
  <si>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</si>
  <si>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</si>
  <si>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</si>
  <si>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</si>
  <si>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</si>
  <si>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</si>
  <si>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</si>
  <si>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</si>
  <si>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</si>
  <si>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</si>
  <si>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</si>
  <si>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</si>
  <si>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</si>
  <si>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</si>
  <si>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</si>
  <si>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</si>
  <si>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</si>
  <si>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</si>
  <si>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</si>
  <si>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</si>
  <si>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</si>
  <si>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</si>
  <si>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</si>
  <si>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</si>
  <si>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</si>
  <si>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</si>
  <si>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</si>
  <si>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</si>
  <si>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</si>
  <si>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</si>
  <si>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</si>
  <si>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</si>
  <si>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</si>
  <si>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</si>
  <si>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</si>
  <si>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</si>
  <si>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</si>
  <si>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</si>
  <si>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</si>
  <si>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</si>
  <si>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</si>
  <si>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</si>
  <si>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</si>
  <si>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</si>
  <si>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</si>
  <si>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</si>
  <si>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</si>
  <si>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</si>
  <si>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</si>
  <si>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</si>
  <si>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</si>
  <si>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</si>
  <si>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</si>
  <si>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</si>
  <si>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</si>
  <si>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</si>
  <si>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</si>
  <si>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</si>
  <si>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</si>
  <si>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</si>
  <si>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</si>
  <si>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</si>
  <si>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</si>
  <si>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</si>
  <si>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</si>
  <si>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</si>
  <si>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</si>
  <si>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</si>
  <si>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</si>
  <si>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</si>
  <si>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</si>
  <si>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</si>
  <si>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</si>
  <si>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</si>
  <si>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</si>
  <si>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</si>
  <si>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</si>
  <si>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</si>
  <si>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</si>
  <si>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</si>
  <si>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</si>
  <si>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</si>
  <si>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</si>
  <si>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</si>
  <si>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</si>
  <si>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</si>
  <si>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</si>
  <si>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</si>
  <si>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</si>
  <si>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</si>
  <si>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</si>
  <si>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</si>
  <si>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</si>
  <si>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</si>
  <si>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</si>
  <si>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</si>
  <si>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</si>
  <si>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</si>
  <si>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</si>
  <si>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</si>
  <si>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</si>
  <si>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</si>
  <si>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</si>
  <si>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</si>
  <si>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</si>
  <si>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</si>
  <si>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</si>
  <si>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</si>
  <si>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</si>
  <si>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</si>
  <si>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</si>
  <si>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</si>
  <si>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</si>
  <si>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</si>
  <si>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</si>
  <si>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</si>
  <si>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</si>
  <si>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</si>
  <si>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</si>
  <si>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</si>
  <si>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</si>
  <si>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</si>
  <si>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</si>
  <si>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</si>
  <si>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</si>
  <si>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</si>
  <si>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</si>
  <si>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</si>
  <si>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</si>
  <si>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</si>
  <si>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</si>
  <si>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</si>
  <si>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</si>
  <si>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</si>
  <si>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</si>
  <si>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</si>
  <si>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</si>
  <si>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</si>
  <si>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</si>
  <si>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</si>
  <si>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</si>
  <si>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</si>
  <si>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</si>
  <si>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</si>
  <si>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</si>
  <si>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</si>
  <si>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</si>
  <si>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</si>
  <si>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</si>
  <si>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</si>
  <si>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</si>
  <si>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</si>
  <si>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</si>
  <si>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</si>
  <si>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</si>
  <si>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</si>
  <si>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</si>
  <si>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</si>
  <si>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</si>
  <si>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</si>
  <si>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</si>
  <si>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</si>
  <si>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</si>
  <si>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</si>
  <si>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</si>
  <si>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</si>
  <si>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</si>
  <si>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</si>
  <si>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</si>
  <si>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</si>
  <si>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</si>
  <si>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</si>
  <si>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</si>
  <si>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</si>
  <si>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</si>
  <si>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</si>
  <si>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</si>
  <si>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</si>
  <si>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</si>
  <si>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</si>
  <si>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</si>
  <si>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</si>
  <si>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</si>
  <si>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</si>
  <si>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</si>
  <si>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</si>
  <si>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</si>
  <si>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</si>
  <si>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</si>
  <si>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</si>
  <si>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</si>
  <si>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</si>
  <si>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</si>
  <si>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</si>
  <si>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</si>
  <si>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</si>
  <si>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</si>
  <si>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</si>
  <si>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</si>
  <si>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</si>
  <si>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</si>
  <si>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</si>
  <si>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</si>
  <si>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</si>
  <si>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</si>
  <si>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</si>
  <si>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</si>
  <si>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</si>
  <si>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</si>
  <si>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</si>
  <si>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</si>
  <si>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</si>
  <si>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</si>
  <si>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</si>
  <si>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</si>
  <si>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</si>
  <si>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</si>
  <si>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</si>
  <si>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</si>
  <si>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</si>
  <si>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</si>
  <si>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</si>
  <si>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</si>
  <si>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</si>
  <si>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</si>
  <si>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</si>
  <si>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</si>
  <si>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</si>
  <si>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</si>
  <si>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</si>
  <si>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</si>
  <si>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</si>
  <si>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</si>
  <si>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</si>
  <si>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</si>
  <si>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</si>
  <si>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</si>
  <si>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</si>
  <si>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</si>
  <si>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</si>
  <si>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</si>
  <si>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</si>
  <si>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</si>
  <si>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</si>
  <si>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</si>
  <si>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</si>
  <si>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</si>
  <si>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</si>
  <si>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</si>
  <si>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</si>
  <si>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</si>
  <si>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</si>
  <si>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</si>
  <si>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</si>
  <si>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</si>
  <si>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</si>
  <si>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</si>
  <si>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</si>
  <si>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</si>
  <si>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</si>
  <si>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</si>
  <si>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</si>
  <si>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</si>
  <si>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</si>
  <si>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</si>
  <si>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</si>
  <si>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</si>
  <si>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</si>
  <si>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</si>
  <si>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</si>
  <si>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</si>
  <si>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</si>
  <si>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</si>
  <si>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</si>
  <si>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</si>
  <si>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</si>
  <si>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</si>
  <si>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</si>
  <si>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</si>
  <si>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</si>
  <si>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</si>
  <si>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</si>
  <si>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</si>
  <si>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</si>
  <si>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</si>
  <si>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</si>
  <si>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</si>
  <si>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</si>
  <si>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</si>
  <si>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</si>
  <si>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</si>
  <si>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</si>
  <si>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</si>
  <si>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</si>
  <si>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</si>
  <si>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</si>
  <si>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</si>
  <si>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</si>
  <si>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</si>
  <si>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</si>
  <si>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</si>
  <si>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</si>
  <si>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</si>
  <si>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</si>
  <si>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</si>
  <si>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</si>
  <si>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</si>
  <si>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</si>
  <si>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</si>
  <si>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</si>
  <si>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</si>
  <si>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</si>
  <si>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</si>
  <si>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</si>
  <si>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</si>
  <si>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</si>
  <si>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</si>
  <si>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</si>
  <si>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</si>
  <si>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</si>
  <si>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</si>
  <si>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</si>
  <si>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</si>
  <si>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</si>
  <si>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</si>
  <si>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</si>
  <si>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</si>
  <si>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</si>
  <si>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</si>
  <si>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</si>
  <si>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</si>
  <si>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</si>
  <si>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</si>
  <si>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</si>
  <si>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</si>
  <si>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</si>
  <si>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</si>
  <si>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</si>
  <si>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</si>
  <si>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</si>
  <si>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</si>
  <si>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</si>
  <si>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</si>
  <si>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</si>
  <si>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</si>
  <si>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</si>
  <si>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</si>
  <si>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</si>
  <si>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</si>
  <si>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</si>
  <si>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</si>
  <si>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</si>
  <si>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</si>
  <si>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</si>
  <si>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</si>
  <si>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</si>
  <si>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</si>
  <si>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</si>
  <si>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</si>
  <si>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</si>
  <si>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</si>
  <si>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</si>
  <si>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</si>
  <si>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</si>
  <si>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</si>
  <si>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</si>
  <si>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</si>
  <si>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</si>
  <si>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</si>
  <si>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</si>
  <si>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</si>
  <si>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</si>
  <si>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</si>
  <si>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</si>
  <si>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</si>
  <si>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</si>
  <si>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</si>
  <si>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</si>
  <si>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</si>
  <si>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</si>
  <si>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</si>
  <si>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</si>
  <si>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</si>
  <si>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</si>
  <si>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</si>
  <si>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</si>
  <si>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</si>
  <si>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</si>
  <si>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</si>
  <si>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</si>
  <si>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</si>
  <si>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</si>
  <si>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</si>
  <si>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</si>
  <si>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</si>
  <si>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</si>
  <si>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</si>
  <si>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</si>
  <si>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</si>
  <si>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</si>
  <si>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</si>
  <si>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</si>
  <si>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</si>
  <si>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</si>
  <si>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</si>
  <si>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</si>
  <si>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</si>
  <si>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</si>
  <si>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</si>
  <si>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</si>
  <si>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</si>
  <si>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</si>
  <si>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</si>
  <si>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</si>
  <si>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</si>
  <si>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</si>
  <si>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</si>
  <si>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</si>
  <si>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</si>
  <si>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</si>
  <si>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</si>
  <si>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</si>
  <si>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</si>
  <si>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</si>
  <si>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</si>
  <si>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</si>
  <si>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</si>
  <si>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</si>
  <si>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</si>
  <si>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</si>
  <si>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</si>
  <si>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</si>
  <si>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</si>
  <si>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</si>
  <si>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</si>
  <si>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</si>
  <si>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</si>
  <si>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</si>
  <si>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</si>
  <si>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</si>
  <si>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</si>
  <si>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</si>
  <si>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</si>
  <si>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</si>
  <si>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</si>
  <si>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</si>
  <si>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</si>
  <si>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</si>
  <si>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</si>
  <si>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</si>
  <si>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</si>
  <si>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</si>
  <si>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</si>
  <si>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</si>
  <si>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</si>
  <si>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</si>
  <si>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</si>
  <si>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</si>
  <si>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</si>
  <si>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</si>
  <si>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</si>
  <si>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</si>
  <si>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</si>
  <si>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</si>
  <si>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</si>
  <si>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</si>
  <si>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</si>
  <si>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</si>
  <si>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</si>
  <si>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</si>
  <si>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</si>
  <si>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</si>
  <si>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</si>
  <si>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</si>
  <si>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</si>
  <si>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</si>
  <si>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</si>
  <si>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</si>
  <si>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</si>
  <si>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</si>
  <si>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</si>
  <si>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</si>
  <si>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</si>
  <si>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</si>
  <si>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</si>
  <si>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</si>
  <si>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</si>
  <si>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</si>
  <si>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</si>
  <si>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</si>
  <si>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</si>
  <si>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</si>
  <si>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</si>
  <si>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</si>
  <si>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</si>
  <si>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</si>
  <si>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</si>
  <si>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</si>
  <si>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</si>
  <si>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</si>
  <si>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</si>
  <si>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</si>
  <si>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</si>
  <si>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</si>
  <si>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</si>
  <si>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</si>
  <si>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</si>
  <si>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</si>
  <si>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</si>
  <si>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</si>
  <si>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</si>
  <si>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</si>
  <si>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</si>
  <si>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</si>
  <si>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</si>
  <si>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</si>
  <si>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</si>
  <si>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</si>
  <si>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</si>
  <si>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</si>
  <si>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</si>
  <si>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</si>
  <si>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</si>
  <si>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</si>
  <si>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</si>
  <si>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</si>
  <si>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</si>
  <si>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</si>
  <si>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</si>
  <si>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</si>
  <si>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</si>
  <si>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</si>
  <si>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</si>
  <si>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</si>
  <si>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</si>
  <si>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</si>
  <si>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</si>
  <si>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</si>
  <si>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</si>
  <si>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</si>
  <si>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</si>
  <si>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</si>
  <si>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</si>
  <si>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</si>
  <si>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</si>
  <si>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</si>
  <si>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</si>
  <si>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</si>
  <si>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</si>
  <si>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</si>
  <si>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</si>
  <si>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</si>
  <si>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</si>
  <si>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</si>
  <si>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</si>
  <si>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</si>
  <si>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</si>
  <si>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</si>
  <si>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</si>
  <si>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</si>
  <si>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</si>
  <si>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</si>
  <si>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</si>
  <si>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</si>
  <si>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</si>
  <si>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</si>
  <si>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</si>
  <si>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</si>
  <si>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</si>
  <si>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</si>
  <si>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</si>
  <si>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</si>
  <si>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</si>
  <si>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</si>
  <si>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</si>
  <si>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</si>
  <si>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</si>
  <si>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</si>
  <si>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</si>
  <si>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</si>
  <si>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</si>
  <si>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</si>
  <si>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</si>
  <si>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</si>
  <si>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</si>
  <si>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</si>
  <si>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</si>
  <si>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</si>
  <si>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</si>
  <si>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</si>
  <si>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</si>
  <si>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</si>
  <si>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</si>
  <si>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</si>
  <si>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</si>
  <si>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</si>
  <si>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</si>
  <si>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</si>
  <si>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</si>
  <si>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</si>
  <si>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</si>
  <si>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</si>
  <si>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</si>
  <si>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</si>
  <si>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</si>
  <si>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</si>
  <si>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</si>
  <si>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</si>
  <si>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</si>
  <si>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</si>
  <si>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</si>
  <si>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</si>
  <si>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</si>
  <si>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</si>
  <si>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</si>
  <si>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</si>
  <si>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</si>
  <si>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</si>
  <si>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</si>
  <si>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</si>
  <si>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</si>
  <si>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</si>
  <si>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</si>
  <si>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</si>
  <si>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</si>
  <si>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</si>
  <si>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</si>
  <si>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</si>
  <si>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</si>
  <si>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</si>
  <si>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</si>
  <si>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</si>
  <si>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</si>
  <si>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</si>
  <si>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</si>
  <si>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</si>
  <si>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</si>
  <si>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</si>
  <si>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</si>
  <si>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</si>
  <si>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</si>
  <si>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</si>
  <si>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</si>
  <si>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</si>
  <si>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</si>
  <si>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</si>
  <si>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</si>
  <si>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</si>
  <si>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</si>
  <si>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</si>
  <si>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</si>
  <si>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</si>
  <si>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</si>
  <si>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</si>
  <si>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</si>
  <si>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</si>
  <si>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</si>
  <si>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</si>
  <si>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</si>
  <si>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</si>
  <si>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</si>
  <si>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</si>
  <si>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</si>
  <si>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</si>
  <si>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</si>
  <si>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</si>
  <si>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</si>
  <si>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</si>
  <si>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</si>
  <si>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</si>
  <si>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</si>
  <si>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</si>
  <si>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</si>
  <si>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</si>
  <si>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</si>
  <si>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</si>
  <si>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</si>
  <si>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</si>
  <si>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</si>
  <si>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</si>
  <si>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</si>
  <si>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</si>
  <si>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</si>
  <si>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</si>
  <si>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</si>
  <si>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</si>
  <si>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</si>
  <si>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</si>
  <si>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</si>
  <si>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</si>
  <si>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</si>
  <si>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</si>
  <si>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</si>
  <si>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</si>
  <si>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</si>
  <si>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</si>
  <si>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</si>
  <si>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</si>
  <si>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</si>
  <si>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</si>
  <si>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</si>
  <si>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</si>
  <si>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</si>
  <si>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</si>
  <si>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</si>
  <si>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</si>
  <si>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</si>
  <si>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</si>
  <si>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</si>
  <si>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</si>
  <si>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</si>
  <si>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</si>
  <si>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</si>
  <si>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</si>
  <si>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</si>
  <si>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</si>
  <si>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</si>
  <si>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</si>
  <si>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</si>
  <si>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</si>
  <si>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</si>
  <si>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</si>
  <si>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</si>
  <si>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</si>
  <si>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</si>
  <si>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</si>
  <si>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</si>
  <si>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</si>
  <si>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</si>
  <si>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</si>
  <si>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</si>
  <si>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</si>
  <si>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</si>
  <si>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</si>
  <si>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</si>
  <si>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</si>
  <si>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</si>
  <si>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</si>
  <si>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</si>
  <si>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</si>
  <si>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</si>
  <si>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</si>
  <si>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</si>
  <si>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</si>
  <si>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</si>
  <si>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</si>
  <si>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</si>
  <si>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</si>
  <si>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</si>
  <si>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</si>
  <si>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</si>
  <si>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</si>
  <si>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</si>
  <si>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</si>
  <si>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</si>
  <si>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</si>
  <si>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</si>
  <si>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</si>
  <si>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</si>
  <si>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</si>
  <si>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</si>
  <si>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</si>
  <si>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</si>
  <si>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</si>
  <si>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</si>
  <si>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</si>
  <si>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</si>
  <si>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</si>
  <si>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</si>
  <si>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</si>
  <si>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</si>
  <si>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</si>
  <si>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</si>
  <si>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</si>
  <si>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</si>
  <si>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</si>
  <si>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</si>
  <si>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</si>
  <si>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</si>
  <si>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</si>
  <si>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</si>
  <si>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</si>
  <si>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</si>
  <si>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</si>
  <si>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</si>
  <si>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</si>
  <si>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</si>
  <si>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</si>
  <si>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</si>
  <si>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</si>
  <si>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</si>
  <si>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</si>
  <si>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</si>
  <si>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</si>
  <si>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</si>
  <si>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</si>
  <si>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</si>
  <si>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</si>
  <si>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</si>
  <si>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</si>
  <si>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</si>
  <si>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</si>
  <si>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</si>
  <si>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</si>
  <si>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</si>
  <si>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</si>
  <si>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</si>
  <si>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</si>
  <si>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</si>
  <si>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</si>
  <si>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</si>
  <si>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</si>
  <si>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</si>
  <si>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</si>
  <si>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</si>
  <si>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</si>
  <si>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</si>
  <si>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</si>
  <si>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</si>
  <si>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</si>
  <si>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</si>
  <si>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</si>
  <si>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</si>
  <si>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</si>
  <si>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</si>
  <si>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</si>
  <si>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</si>
  <si>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</si>
  <si>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</si>
  <si>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</si>
  <si>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</si>
  <si>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</si>
  <si>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</si>
  <si>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</si>
  <si>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</si>
  <si>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</si>
  <si>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</si>
  <si>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</si>
  <si>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</si>
  <si>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</si>
  <si>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</si>
  <si>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</si>
  <si>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</si>
  <si>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</si>
  <si>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</si>
  <si>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</si>
  <si>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</si>
  <si>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</si>
  <si>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</si>
  <si>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</si>
  <si>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</si>
  <si>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</si>
  <si>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</si>
  <si>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</si>
  <si>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</si>
  <si>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</si>
  <si>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</si>
  <si>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</si>
  <si>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</si>
  <si>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</si>
  <si>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</si>
  <si>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</si>
  <si>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</si>
  <si>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</si>
  <si>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</si>
  <si>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</si>
  <si>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</si>
  <si>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</si>
  <si>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</si>
  <si>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</si>
  <si>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</si>
  <si>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</si>
  <si>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</si>
  <si>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</si>
  <si>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</si>
  <si>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</si>
  <si>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</si>
  <si>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</si>
  <si>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</si>
  <si>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</si>
  <si>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</si>
  <si>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</si>
  <si>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</si>
  <si>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</si>
  <si>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</si>
  <si>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</si>
  <si>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</si>
  <si>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</si>
  <si>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</si>
  <si>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</si>
  <si>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</si>
  <si>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</si>
  <si>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</si>
  <si>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</si>
  <si>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</si>
  <si>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</si>
  <si>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</si>
  <si>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</si>
  <si>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</si>
  <si>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</si>
  <si>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</si>
  <si>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</si>
  <si>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</si>
  <si>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</si>
  <si>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</si>
  <si>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</si>
  <si>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</si>
  <si>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</si>
  <si>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</si>
  <si>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</si>
  <si>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</si>
  <si>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</si>
  <si>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</si>
  <si>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</si>
  <si>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</si>
  <si>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</si>
  <si>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</si>
  <si>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</si>
  <si>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</si>
  <si>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</si>
  <si>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</si>
  <si>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</si>
  <si>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</si>
  <si>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</si>
  <si>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</si>
  <si>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</si>
  <si>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</si>
  <si>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</si>
  <si>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</si>
  <si>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</si>
  <si>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</si>
  <si>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</si>
  <si>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</si>
  <si>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</si>
  <si>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</si>
  <si>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</si>
  <si>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</si>
  <si>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</si>
  <si>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</si>
  <si>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</si>
  <si>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</si>
  <si>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</si>
  <si>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</si>
  <si>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</si>
  <si>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</si>
  <si>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</si>
  <si>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</si>
  <si>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</si>
  <si>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</si>
  <si>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</si>
  <si>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</si>
  <si>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</si>
  <si>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</si>
  <si>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</si>
  <si>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</si>
  <si>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</si>
  <si>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</si>
  <si>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</si>
  <si>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</si>
  <si>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</si>
  <si>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</si>
  <si>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</si>
  <si>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</si>
  <si>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</si>
  <si>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</si>
  <si>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</si>
  <si>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</si>
  <si>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</si>
  <si>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</si>
  <si>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</si>
  <si>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</si>
  <si>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</si>
  <si>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</si>
  <si>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</si>
  <si>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</si>
  <si>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</si>
  <si>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</si>
  <si>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</si>
  <si>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</si>
  <si>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</si>
  <si>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</si>
  <si>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</si>
  <si>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</si>
  <si>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</si>
  <si>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</si>
  <si>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</si>
  <si>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</si>
  <si>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</si>
  <si>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</si>
  <si>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</si>
  <si>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</si>
  <si>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</si>
  <si>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</si>
  <si>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</si>
  <si>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</si>
  <si>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</si>
  <si>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</si>
  <si>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</si>
  <si>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</si>
  <si>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</si>
  <si>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</si>
  <si>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</si>
  <si>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</si>
  <si>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</si>
  <si>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</si>
  <si>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</si>
  <si>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</si>
  <si>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</si>
  <si>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</si>
  <si>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</si>
  <si>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</si>
  <si>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</si>
  <si>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</si>
  <si>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</si>
  <si>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</si>
  <si>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</si>
  <si>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</si>
  <si>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</si>
  <si>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</si>
  <si>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</si>
  <si>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</si>
  <si>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</si>
  <si>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</si>
  <si>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</si>
  <si>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</si>
  <si>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</si>
  <si>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</si>
  <si>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</si>
  <si>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</si>
  <si>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</si>
  <si>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</si>
  <si>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</si>
  <si>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</si>
  <si>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</si>
  <si>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</si>
  <si>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</si>
  <si>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</si>
  <si>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</si>
  <si>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</si>
  <si>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</si>
  <si>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</si>
  <si>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</si>
  <si>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</si>
  <si>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</si>
  <si>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</si>
  <si>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</si>
  <si>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</si>
  <si>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</si>
  <si>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</si>
  <si>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</si>
  <si>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</si>
  <si>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</si>
  <si>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</si>
  <si>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</si>
  <si>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</si>
  <si>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</si>
  <si>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</si>
  <si>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</si>
  <si>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</si>
  <si>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</si>
  <si>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</si>
  <si>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</si>
  <si>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</si>
  <si>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</si>
  <si>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</si>
  <si>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</si>
  <si>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</si>
  <si>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</si>
  <si>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</si>
  <si>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</si>
  <si>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</si>
  <si>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</si>
  <si>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</si>
  <si>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</si>
  <si>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</si>
  <si>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</si>
  <si>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</si>
  <si>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</si>
  <si>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</si>
  <si>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</si>
  <si>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</si>
  <si>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</si>
  <si>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</si>
  <si>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</si>
  <si>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</si>
  <si>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</si>
  <si>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</si>
  <si>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</si>
  <si>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</si>
  <si>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</si>
  <si>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</si>
  <si>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</si>
  <si>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</si>
  <si>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</si>
  <si>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</si>
  <si>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</si>
  <si>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</si>
  <si>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</si>
  <si>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</si>
  <si>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</si>
  <si>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</si>
  <si>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</si>
  <si>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</si>
  <si>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</si>
  <si>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</si>
  <si>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</si>
  <si>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</si>
  <si>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</si>
  <si>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</si>
  <si>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</si>
  <si>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</si>
  <si>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</si>
  <si>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</si>
  <si>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</si>
  <si>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</si>
  <si>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</si>
  <si>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</si>
  <si>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</si>
  <si>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</si>
  <si>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</si>
  <si>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</si>
  <si>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</si>
  <si>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</si>
  <si>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</si>
  <si>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</si>
  <si>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</si>
  <si>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</si>
  <si>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</si>
  <si>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</si>
  <si>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</si>
  <si>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</si>
  <si>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</si>
  <si>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</si>
  <si>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</si>
  <si>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</si>
  <si>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</si>
  <si>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</si>
  <si>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</si>
  <si>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</si>
  <si>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</si>
  <si>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</si>
  <si>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</si>
  <si>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</si>
  <si>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</si>
  <si>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</si>
  <si>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</si>
  <si>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</si>
  <si>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</si>
  <si>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</si>
  <si>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</si>
  <si>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</si>
  <si>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</si>
  <si>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</si>
  <si>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</si>
  <si>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</si>
  <si>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</si>
  <si>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</si>
  <si>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</si>
  <si>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</si>
  <si>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</si>
  <si>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</si>
  <si>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</si>
  <si>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</si>
  <si>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</si>
  <si>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</si>
  <si>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</si>
  <si>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</si>
  <si>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</si>
  <si>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</si>
  <si>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</si>
  <si>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</si>
  <si>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</si>
  <si>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</si>
  <si>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</si>
  <si>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</si>
  <si>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</si>
  <si>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</si>
  <si>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</si>
  <si>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</si>
  <si>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</si>
  <si>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</si>
  <si>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</si>
  <si>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</si>
  <si>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</si>
  <si>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</si>
  <si>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</si>
  <si>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</si>
  <si>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</si>
  <si>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</si>
  <si>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</si>
  <si>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</si>
  <si>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</si>
  <si>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</si>
  <si>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</si>
  <si>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</si>
  <si>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</si>
  <si>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</si>
  <si>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</si>
  <si>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</si>
  <si>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</si>
  <si>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</si>
  <si>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</si>
  <si>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</si>
  <si>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</si>
  <si>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</si>
  <si>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</si>
  <si>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</si>
  <si>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</si>
  <si>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</si>
  <si>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</si>
  <si>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</si>
  <si>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</si>
  <si>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</si>
  <si>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</si>
  <si>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</si>
  <si>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</si>
  <si>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</si>
  <si>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</si>
  <si>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</si>
  <si>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</si>
  <si>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</si>
  <si>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</si>
  <si>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</si>
  <si>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</si>
  <si>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</si>
  <si>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</si>
  <si>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</si>
  <si>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</si>
  <si>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</si>
  <si>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</si>
  <si>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</si>
  <si>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</si>
  <si>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</si>
  <si>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</si>
  <si>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</si>
  <si>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</si>
  <si>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</si>
  <si>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</si>
  <si>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</si>
  <si>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</si>
  <si>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</si>
  <si>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</si>
  <si>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</si>
  <si>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</si>
  <si>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</si>
  <si>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</si>
  <si>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</si>
  <si>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</si>
  <si>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</si>
  <si>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</si>
  <si>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</si>
  <si>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</si>
  <si>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</si>
  <si>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</si>
  <si>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</si>
  <si>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</si>
  <si>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</si>
  <si>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</si>
  <si>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</si>
  <si>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</si>
  <si>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</si>
  <si>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</si>
  <si>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</si>
  <si>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</si>
  <si>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</si>
  <si>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</si>
  <si>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</si>
  <si>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</si>
  <si>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</si>
  <si>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</si>
  <si>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</si>
  <si>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</si>
  <si>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</si>
  <si>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</si>
  <si>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</si>
  <si>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</si>
  <si>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</si>
  <si>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</si>
  <si>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</si>
  <si>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</si>
  <si>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</si>
  <si>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</si>
  <si>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</si>
  <si>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</si>
  <si>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</si>
  <si>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</si>
  <si>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</si>
  <si>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</si>
  <si>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</si>
  <si>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</si>
  <si>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</si>
  <si>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</si>
  <si>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</si>
  <si>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</si>
  <si>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</si>
  <si>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</si>
  <si>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</si>
  <si>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</si>
  <si>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</si>
  <si>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</si>
  <si>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</si>
  <si>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</si>
  <si>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</si>
  <si>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</si>
  <si>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</si>
  <si>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</si>
  <si>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</si>
  <si>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</si>
  <si>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</si>
  <si>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</si>
  <si>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</si>
  <si>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</si>
  <si>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</si>
  <si>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</si>
  <si>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</si>
  <si>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</si>
  <si>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</si>
  <si>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</si>
  <si>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</si>
  <si>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</si>
  <si>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</si>
  <si>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</si>
  <si>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</si>
  <si>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</si>
  <si>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</si>
  <si>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</si>
  <si>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</si>
  <si>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</si>
  <si>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</si>
  <si>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</si>
  <si>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</si>
  <si>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</si>
  <si>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</si>
  <si>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</si>
  <si>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</si>
  <si>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</si>
  <si>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</si>
  <si>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</si>
  <si>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</si>
  <si>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</si>
  <si>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</si>
  <si>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</si>
  <si>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</si>
  <si>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</si>
  <si>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</si>
  <si>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</si>
  <si>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</si>
  <si>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</si>
  <si>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</si>
  <si>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</si>
  <si>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</si>
  <si>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</si>
  <si>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</si>
  <si>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</si>
  <si>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</si>
  <si>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</si>
  <si>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</si>
  <si>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</si>
  <si>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</si>
  <si>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</si>
  <si>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</si>
  <si>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</si>
  <si>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</si>
  <si>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</si>
  <si>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</si>
  <si>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</si>
  <si>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</si>
  <si>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</si>
  <si>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</si>
  <si>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</si>
  <si>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</si>
  <si>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</si>
  <si>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</si>
  <si>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</si>
  <si>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</si>
  <si>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</si>
  <si>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</si>
  <si>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</si>
  <si>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</si>
  <si>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</si>
  <si>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</si>
  <si>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</si>
  <si>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</si>
  <si>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</si>
  <si>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</si>
  <si>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</si>
  <si>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</si>
  <si>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</si>
  <si>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</si>
  <si>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</si>
  <si>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</si>
  <si>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</si>
  <si>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</si>
  <si>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</si>
  <si>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</si>
  <si>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</si>
  <si>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</si>
  <si>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</si>
  <si>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</si>
  <si>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</si>
  <si>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</si>
  <si>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</si>
  <si>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</si>
  <si>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</si>
  <si>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</si>
  <si>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</si>
  <si>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</si>
  <si>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</si>
  <si>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</si>
  <si>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</si>
  <si>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</si>
  <si>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</si>
  <si>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</si>
  <si>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</si>
  <si>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</si>
  <si>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</si>
  <si>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</si>
  <si>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</si>
  <si>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</si>
  <si>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</si>
  <si>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</si>
  <si>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</si>
  <si>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</si>
  <si>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</si>
  <si>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</si>
  <si>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</si>
  <si>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</si>
  <si>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</si>
  <si>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</si>
  <si>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</si>
  <si>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</si>
  <si>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</si>
  <si>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</si>
  <si>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</si>
  <si>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</si>
  <si>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</si>
  <si>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</si>
  <si>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</si>
  <si>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</si>
  <si>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</si>
  <si>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</si>
  <si>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</si>
  <si>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</si>
  <si>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</si>
  <si>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</si>
  <si>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</si>
  <si>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</si>
  <si>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</si>
  <si>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</si>
  <si>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</si>
  <si>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</si>
  <si>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</si>
  <si>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</si>
  <si>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</si>
  <si>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</si>
  <si>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</si>
  <si>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</si>
  <si>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</si>
  <si>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</si>
  <si>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</si>
  <si>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</si>
  <si>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</si>
  <si>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</si>
  <si>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</si>
  <si>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</si>
  <si>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</si>
  <si>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</si>
  <si>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</si>
  <si>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</si>
  <si>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</si>
  <si>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</si>
  <si>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</si>
  <si>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</si>
  <si>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</si>
  <si>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</si>
  <si>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</si>
  <si>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</si>
  <si>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</si>
  <si>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</si>
  <si>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</si>
  <si>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</si>
  <si>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</si>
  <si>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</si>
  <si>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</si>
  <si>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</si>
  <si>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</si>
  <si>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</si>
  <si>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</si>
  <si>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</si>
  <si>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</si>
  <si>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</si>
  <si>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</si>
  <si>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</si>
  <si>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</si>
  <si>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</si>
  <si>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</si>
  <si>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</si>
  <si>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</si>
  <si>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</si>
  <si>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</si>
  <si>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</si>
  <si>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</si>
  <si>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</si>
  <si>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</si>
  <si>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</si>
  <si>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</si>
  <si>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</si>
  <si>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</si>
  <si>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</si>
  <si>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</si>
  <si>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</si>
  <si>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</si>
  <si>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</si>
  <si>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</si>
  <si>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</si>
  <si>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</si>
  <si>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</si>
  <si>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</si>
  <si>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</si>
  <si>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</si>
  <si>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</si>
  <si>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</si>
  <si>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</si>
  <si>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</si>
  <si>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</si>
  <si>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</si>
  <si>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</si>
  <si>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</si>
  <si>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</si>
  <si>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</si>
  <si>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</si>
  <si>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</si>
  <si>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</si>
  <si>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</si>
  <si>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</si>
  <si>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</si>
  <si>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</si>
  <si>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</si>
  <si>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</si>
  <si>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</si>
  <si>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</si>
  <si>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</si>
  <si>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</si>
  <si>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</si>
  <si>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</si>
  <si>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</si>
  <si>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</si>
  <si>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</si>
  <si>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</si>
  <si>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</si>
  <si>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</si>
  <si>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</si>
  <si>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</si>
  <si>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</si>
  <si>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</si>
  <si>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</si>
  <si>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</si>
  <si>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</si>
  <si>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</si>
  <si>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</si>
  <si>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</si>
  <si>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</si>
  <si>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</si>
  <si>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</si>
  <si>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</si>
  <si>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</si>
  <si>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</si>
  <si>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</si>
  <si>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</si>
  <si>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</si>
  <si>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</si>
  <si>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</si>
  <si>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</si>
  <si>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</si>
  <si>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</si>
  <si>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</si>
  <si>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</si>
  <si>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</si>
  <si>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</si>
  <si>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</si>
  <si>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</si>
  <si>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</si>
  <si>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</si>
  <si>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</si>
  <si>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</si>
  <si>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</si>
  <si>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</si>
  <si>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</si>
  <si>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</si>
  <si>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</si>
  <si>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</si>
  <si>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</si>
  <si>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</si>
  <si>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</si>
  <si>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</si>
  <si>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</si>
  <si>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</si>
  <si>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</si>
  <si>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</si>
  <si>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</si>
  <si>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</si>
  <si>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</si>
  <si>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</si>
  <si>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</si>
  <si>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</si>
  <si>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</si>
  <si>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</si>
  <si>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</si>
  <si>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</si>
  <si>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</si>
  <si>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</si>
  <si>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</si>
  <si>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</si>
  <si>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</si>
  <si>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</si>
  <si>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</si>
  <si>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</si>
  <si>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</si>
  <si>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</si>
  <si>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</si>
  <si>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</si>
  <si>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</si>
  <si>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</si>
  <si>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</si>
  <si>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</si>
  <si>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</si>
  <si>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</si>
  <si>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</si>
  <si>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</si>
  <si>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</si>
  <si>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</si>
  <si>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</si>
  <si>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</si>
  <si>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</si>
  <si>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</si>
  <si>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</si>
  <si>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</si>
  <si>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</si>
  <si>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</si>
  <si>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</si>
  <si>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</si>
  <si>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</si>
  <si>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</si>
  <si>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</si>
  <si>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</si>
  <si>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</si>
  <si>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</si>
  <si>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</si>
  <si>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</si>
  <si>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</si>
  <si>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</si>
  <si>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</si>
  <si>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</si>
  <si>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</si>
  <si>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</si>
  <si>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</si>
  <si>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</si>
  <si>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</si>
  <si>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</si>
  <si>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</si>
  <si>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</si>
  <si>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</si>
  <si>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</si>
  <si>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</si>
  <si>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</si>
  <si>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</si>
  <si>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</si>
  <si>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</si>
  <si>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</si>
  <si>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</si>
  <si>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</si>
  <si>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</si>
  <si>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</si>
  <si>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</si>
  <si>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</si>
  <si>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</si>
  <si>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</si>
  <si>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</si>
  <si>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</si>
  <si>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</si>
  <si>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</si>
  <si>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</si>
  <si>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</si>
  <si>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</si>
  <si>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</si>
  <si>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</si>
  <si>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</si>
  <si>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</si>
  <si>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</si>
  <si>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</si>
  <si>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</si>
  <si>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</si>
  <si>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</si>
  <si>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</si>
  <si>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</si>
  <si>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</si>
  <si>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</si>
  <si>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</si>
  <si>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</si>
  <si>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</si>
  <si>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</si>
  <si>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</si>
  <si>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</si>
  <si>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</si>
  <si>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</si>
  <si>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</si>
  <si>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</si>
  <si>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</si>
  <si>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</si>
  <si>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</si>
  <si>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</si>
  <si>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</si>
  <si>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</si>
  <si>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</si>
  <si>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</si>
  <si>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</si>
  <si>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</si>
  <si>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</si>
  <si>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</si>
  <si>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</si>
  <si>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</si>
  <si>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</si>
  <si>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</si>
  <si>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</si>
  <si>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</si>
  <si>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</si>
  <si>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</si>
  <si>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</si>
  <si>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</si>
  <si>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</si>
  <si>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</si>
  <si>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</si>
  <si>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</si>
  <si>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</si>
  <si>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</si>
  <si>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</si>
  <si>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</si>
  <si>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</si>
  <si>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</si>
  <si>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</si>
  <si>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</si>
  <si>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</si>
  <si>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</si>
  <si>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</si>
  <si>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</si>
  <si>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</si>
  <si>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</si>
  <si>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</si>
  <si>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</si>
  <si>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</si>
  <si>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</si>
  <si>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</si>
  <si>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</si>
  <si>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</si>
  <si>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</si>
  <si>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</si>
  <si>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</si>
  <si>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</si>
  <si>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</si>
  <si>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</si>
  <si>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</si>
  <si>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</si>
  <si>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</si>
  <si>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</si>
  <si>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</si>
  <si>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</si>
  <si>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</si>
  <si>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</si>
  <si>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</si>
  <si>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</si>
  <si>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</si>
  <si>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</si>
  <si>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</si>
  <si>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</si>
  <si>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</si>
  <si>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</si>
  <si>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</si>
  <si>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</si>
  <si>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</si>
  <si>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</si>
  <si>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</si>
  <si>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</si>
  <si>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</si>
  <si>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</si>
  <si>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</si>
  <si>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</si>
  <si>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</si>
  <si>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</si>
  <si>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</si>
  <si>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</si>
  <si>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</si>
  <si>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</si>
  <si>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</si>
  <si>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</si>
  <si>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</si>
  <si>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</si>
  <si>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</si>
  <si>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</si>
  <si>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</si>
  <si>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</si>
  <si>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</si>
  <si>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</si>
  <si>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</si>
  <si>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</si>
  <si>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</si>
  <si>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</si>
  <si>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</si>
  <si>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</si>
  <si>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</si>
  <si>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</si>
  <si>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</si>
  <si>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</si>
  <si>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</si>
  <si>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</si>
  <si>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</si>
  <si>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</si>
  <si>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</si>
  <si>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</si>
  <si>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</si>
  <si>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</si>
  <si>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</si>
  <si>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</si>
  <si>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</si>
  <si>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</si>
  <si>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</si>
  <si>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</si>
  <si>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</si>
  <si>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</si>
  <si>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</si>
  <si>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</si>
  <si>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</si>
  <si>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</si>
  <si>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</si>
  <si>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</si>
  <si>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</si>
  <si>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</si>
  <si>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</si>
  <si>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</si>
  <si>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</si>
  <si>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</si>
  <si>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</si>
  <si>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</si>
  <si>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</si>
  <si>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</si>
  <si>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</si>
  <si>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</si>
  <si>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</si>
  <si>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</si>
  <si>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</si>
  <si>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</si>
  <si>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</si>
  <si>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</si>
  <si>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</si>
  <si>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</si>
  <si>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</si>
  <si>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</si>
  <si>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</si>
  <si>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</si>
  <si>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</si>
  <si>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</si>
  <si>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</si>
  <si>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</si>
  <si>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</si>
  <si>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</si>
  <si>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</si>
  <si>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</si>
  <si>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</si>
  <si>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</si>
  <si>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</si>
  <si>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</si>
  <si>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</si>
  <si>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</si>
  <si>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</si>
  <si>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</si>
  <si>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</si>
  <si>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</si>
  <si>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</si>
  <si>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</si>
  <si>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</si>
  <si>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</si>
  <si>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</si>
  <si>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</si>
  <si>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</si>
  <si>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</si>
  <si>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</si>
  <si>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</si>
  <si>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</si>
  <si>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</si>
  <si>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</si>
  <si>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</si>
  <si>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</si>
  <si>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</si>
  <si>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</si>
  <si>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</si>
  <si>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</si>
  <si>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</si>
  <si>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</si>
  <si>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</si>
  <si>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</si>
  <si>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</si>
  <si>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</si>
  <si>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</si>
  <si>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</si>
  <si>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</si>
  <si>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</si>
  <si>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</si>
  <si>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</si>
  <si>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</si>
  <si>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</si>
  <si>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</si>
  <si>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</si>
  <si>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</si>
  <si>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</si>
  <si>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</si>
  <si>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</si>
  <si>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</si>
  <si>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</si>
  <si>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</si>
  <si>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</si>
  <si>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</si>
  <si>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</si>
  <si>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</si>
  <si>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</si>
  <si>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</si>
  <si>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</si>
  <si>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</si>
  <si>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</si>
  <si>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</si>
  <si>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</si>
  <si>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</si>
  <si>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</si>
  <si>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</si>
  <si>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</si>
  <si>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</si>
  <si>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</si>
  <si>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</si>
  <si>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</si>
  <si>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</si>
  <si>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</si>
  <si>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</si>
  <si>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</si>
  <si>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</si>
  <si>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</si>
  <si>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</si>
  <si>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</si>
  <si>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</si>
  <si>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</si>
  <si>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</si>
  <si>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</si>
  <si>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</si>
  <si>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</si>
  <si>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</si>
  <si>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</si>
  <si>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</si>
  <si>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</si>
  <si>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</si>
  <si>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</si>
  <si>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</si>
  <si>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</si>
  <si>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</si>
  <si>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</si>
  <si>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</si>
  <si>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</si>
  <si>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</si>
  <si>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</si>
  <si>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</si>
  <si>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</si>
  <si>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</si>
  <si>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</si>
  <si>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</si>
  <si>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</si>
  <si>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</si>
  <si>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</si>
  <si>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</si>
  <si>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</si>
  <si>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</si>
  <si>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</si>
  <si>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</si>
  <si>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</si>
  <si>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</si>
  <si>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</si>
  <si>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</si>
  <si>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</si>
  <si>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</si>
  <si>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</si>
  <si>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</si>
  <si>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</si>
  <si>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</si>
  <si>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</si>
  <si>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</si>
  <si>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</si>
  <si>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</si>
  <si>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</si>
  <si>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</si>
  <si>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</si>
  <si>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</si>
  <si>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</si>
  <si>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</si>
  <si>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</si>
  <si>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</si>
  <si>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</si>
  <si>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</si>
  <si>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</si>
  <si>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</si>
  <si>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</si>
  <si>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</si>
  <si>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</si>
  <si>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</si>
  <si>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</si>
  <si>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</si>
  <si>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</si>
  <si>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</si>
  <si>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</si>
  <si>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</si>
  <si>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</si>
  <si>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</si>
  <si>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</si>
  <si>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</si>
  <si>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</si>
  <si>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</si>
  <si>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</si>
  <si>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</si>
  <si>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</si>
  <si>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</si>
  <si>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</si>
  <si>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</si>
  <si>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</si>
  <si>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</si>
  <si>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</si>
  <si>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</si>
  <si>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</si>
  <si>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</si>
  <si>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</si>
  <si>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</si>
  <si>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</si>
  <si>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</si>
  <si>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</si>
  <si>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</si>
  <si>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</si>
  <si>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</si>
  <si>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</si>
  <si>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</si>
  <si>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</si>
  <si>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</si>
  <si>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</si>
  <si>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</si>
  <si>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</si>
  <si>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</si>
  <si>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</si>
  <si>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</si>
  <si>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</si>
  <si>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</si>
  <si>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</si>
  <si>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</si>
  <si>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</si>
  <si>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</si>
  <si>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</si>
  <si>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</si>
  <si>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</si>
  <si>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</si>
  <si>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</si>
  <si>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</si>
  <si>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</si>
  <si>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</si>
  <si>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</si>
  <si>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</si>
  <si>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</si>
  <si>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</si>
  <si>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</si>
  <si>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</si>
  <si>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</si>
  <si>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</si>
  <si>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</si>
  <si>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</si>
  <si>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</si>
  <si>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</si>
  <si>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</si>
  <si>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</si>
  <si>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</si>
  <si>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</si>
  <si>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</si>
  <si>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</si>
  <si>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</si>
  <si>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</si>
  <si>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</si>
  <si>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</si>
  <si>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</si>
  <si>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</si>
  <si>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</si>
  <si>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</si>
  <si>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</si>
  <si>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</si>
  <si>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</si>
  <si>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</si>
  <si>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</si>
  <si>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</si>
  <si>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</si>
  <si>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</si>
  <si>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</si>
  <si>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</si>
  <si>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</si>
  <si>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</si>
  <si>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</si>
  <si>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</si>
  <si>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</si>
  <si>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</si>
  <si>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</si>
  <si>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</si>
  <si>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</si>
  <si>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</si>
  <si>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</si>
  <si>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</si>
  <si>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</si>
  <si>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</si>
  <si>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</si>
  <si>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</si>
  <si>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</si>
  <si>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</si>
  <si>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</si>
  <si>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</si>
  <si>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</si>
  <si>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</si>
  <si>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</si>
  <si>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</si>
  <si>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</si>
  <si>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</si>
  <si>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</si>
  <si>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</si>
  <si>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</si>
  <si>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</si>
  <si>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</si>
  <si>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</si>
  <si>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</si>
  <si>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</si>
  <si>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</si>
  <si>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</si>
  <si>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</si>
  <si>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</si>
  <si>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</si>
  <si>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</si>
  <si>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</si>
  <si>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</si>
  <si>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</si>
  <si>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</si>
  <si>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</si>
  <si>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</si>
  <si>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</si>
  <si>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</si>
  <si>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</si>
  <si>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</si>
  <si>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</si>
  <si>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</si>
  <si>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</si>
  <si>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</si>
  <si>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</si>
  <si>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</si>
  <si>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</si>
  <si>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</si>
  <si>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</si>
  <si>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</si>
  <si>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</si>
  <si>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</si>
  <si>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</si>
  <si>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</si>
  <si>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</si>
  <si>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</si>
  <si>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</si>
  <si>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</si>
  <si>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</si>
  <si>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</si>
  <si>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</si>
  <si>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</si>
  <si>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</si>
  <si>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</si>
  <si>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</si>
  <si>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</si>
  <si>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</si>
  <si>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</si>
  <si>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</si>
  <si>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</si>
  <si>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</si>
  <si>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</si>
  <si>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</si>
  <si>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</si>
  <si>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</si>
  <si>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</si>
  <si>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</si>
  <si>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</si>
  <si>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</si>
  <si>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</si>
  <si>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</si>
  <si>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</si>
  <si>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</si>
  <si>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</si>
  <si>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</si>
  <si>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</si>
  <si>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</si>
  <si>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</si>
  <si>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</si>
  <si>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</si>
  <si>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</si>
  <si>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</si>
  <si>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</si>
  <si>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</si>
  <si>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</si>
  <si>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</si>
  <si>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</si>
  <si>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</si>
  <si>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</si>
  <si>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</si>
  <si>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</si>
  <si>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</si>
  <si>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</si>
  <si>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</si>
  <si>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</si>
  <si>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</si>
  <si>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</si>
  <si>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</si>
  <si>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</si>
  <si>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</si>
  <si>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</si>
  <si>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</si>
  <si>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</si>
  <si>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</si>
  <si>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</si>
  <si>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</si>
  <si>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</si>
  <si>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</si>
  <si>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</si>
  <si>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</si>
  <si>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</si>
  <si>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</si>
  <si>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</si>
  <si>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</si>
  <si>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</si>
  <si>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</si>
  <si>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</si>
  <si>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</si>
  <si>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</si>
  <si>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</si>
  <si>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</si>
  <si>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</si>
  <si>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</si>
  <si>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</si>
  <si>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</si>
  <si>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</si>
  <si>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</si>
  <si>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</si>
  <si>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</si>
  <si>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</si>
  <si>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</si>
  <si>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</si>
  <si>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</si>
  <si>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</si>
  <si>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</si>
  <si>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</si>
  <si>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</si>
  <si>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</si>
  <si>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</si>
  <si>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</si>
  <si>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</si>
  <si>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</si>
  <si>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</si>
  <si>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</si>
  <si>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</si>
  <si>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</si>
  <si>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</si>
  <si>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</si>
  <si>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</si>
  <si>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</si>
  <si>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</si>
  <si>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</si>
  <si>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</si>
  <si>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</si>
  <si>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</si>
  <si>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</si>
  <si>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</si>
  <si>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</si>
  <si>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</si>
  <si>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</si>
  <si>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</si>
  <si>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</si>
  <si>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</si>
  <si>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</si>
  <si>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</si>
  <si>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</si>
  <si>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</si>
  <si>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</si>
  <si>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</si>
  <si>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</si>
  <si>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</si>
  <si>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</si>
  <si>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</si>
  <si>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</si>
  <si>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</si>
  <si>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</si>
  <si>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</si>
  <si>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</si>
  <si>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</si>
  <si>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</si>
  <si>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</si>
  <si>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</si>
  <si>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</si>
  <si>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</si>
  <si>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</si>
  <si>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</si>
  <si>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</si>
  <si>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</si>
  <si>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</si>
  <si>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</si>
  <si>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</si>
  <si>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</si>
  <si>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</si>
  <si>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</si>
  <si>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</si>
  <si>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</si>
  <si>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</si>
  <si>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</si>
  <si>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</si>
  <si>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</si>
  <si>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</si>
  <si>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</si>
  <si>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</si>
  <si>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</si>
  <si>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</si>
  <si>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</si>
  <si>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</si>
  <si>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</si>
  <si>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</si>
  <si>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</si>
  <si>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</si>
  <si>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</si>
  <si>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</si>
  <si>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</si>
  <si>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</si>
  <si>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</si>
  <si>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</si>
  <si>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</si>
  <si>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</si>
  <si>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</si>
  <si>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</si>
  <si>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</si>
  <si>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</si>
  <si>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</si>
  <si>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</si>
  <si>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</si>
  <si>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</si>
  <si>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</si>
  <si>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</si>
  <si>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</si>
  <si>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</si>
  <si>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</si>
  <si>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</si>
  <si>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</si>
  <si>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</si>
  <si>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</si>
  <si>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</si>
  <si>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</si>
  <si>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</si>
  <si>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</si>
  <si>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</si>
  <si>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</si>
  <si>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</si>
  <si>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</si>
  <si>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</si>
  <si>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</si>
  <si>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</si>
  <si>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</si>
  <si>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</si>
  <si>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</si>
  <si>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</si>
  <si>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</si>
  <si>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</si>
  <si>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</si>
  <si>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</si>
  <si>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</si>
  <si>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</si>
  <si>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</si>
  <si>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</si>
  <si>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</si>
  <si>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</si>
  <si>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</si>
  <si>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</si>
  <si>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</si>
  <si>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</si>
  <si>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</si>
  <si>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</si>
  <si>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</si>
  <si>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</si>
  <si>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</si>
  <si>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</si>
  <si>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</si>
  <si>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</si>
  <si>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</si>
  <si>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</si>
  <si>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</si>
  <si>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</si>
  <si>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</si>
  <si>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</si>
  <si>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</si>
  <si>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</si>
  <si>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</si>
  <si>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</si>
  <si>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</si>
  <si>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</si>
  <si>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</si>
  <si>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</si>
  <si>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</si>
  <si>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</si>
  <si>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</si>
  <si>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</si>
  <si>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</si>
  <si>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</si>
  <si>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</si>
  <si>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</si>
  <si>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</si>
  <si>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</si>
  <si>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</si>
  <si>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</si>
  <si>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</si>
  <si>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</si>
  <si>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</si>
  <si>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</si>
  <si>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</si>
  <si>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</si>
  <si>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</si>
  <si>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</si>
  <si>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</si>
  <si>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</si>
  <si>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</si>
  <si>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</si>
  <si>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</si>
  <si>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</si>
  <si>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</si>
  <si>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</si>
  <si>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</si>
  <si>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</si>
  <si>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</si>
  <si>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</si>
  <si>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</si>
  <si>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</si>
  <si>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</si>
  <si>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</si>
  <si>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</si>
  <si>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</si>
  <si>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</si>
  <si>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</si>
  <si>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</si>
  <si>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</si>
  <si>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</si>
  <si>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</si>
  <si>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</si>
  <si>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</si>
  <si>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</si>
  <si>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</si>
  <si>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</si>
  <si>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</si>
  <si>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</si>
  <si>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</si>
  <si>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</si>
  <si>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</si>
  <si>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</si>
  <si>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</si>
  <si>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</si>
  <si>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</si>
  <si>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</si>
  <si>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</si>
  <si>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</si>
  <si>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</si>
  <si>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</si>
  <si>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</si>
  <si>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</si>
  <si>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</si>
  <si>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</si>
  <si>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</si>
  <si>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</si>
  <si>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</si>
  <si>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</si>
  <si>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</si>
  <si>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</si>
  <si>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</si>
  <si>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</si>
  <si>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</si>
  <si>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</si>
  <si>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</si>
  <si>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</si>
  <si>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</si>
  <si>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</si>
  <si>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</si>
  <si>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</si>
  <si>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</si>
  <si>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</si>
  <si>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</si>
  <si>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</si>
  <si>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</si>
  <si>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</si>
  <si>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</si>
  <si>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</si>
  <si>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</si>
  <si>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</si>
  <si>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</si>
  <si>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</si>
  <si>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</si>
  <si>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</si>
  <si>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</si>
  <si>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</si>
  <si>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</si>
  <si>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</si>
  <si>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</si>
  <si>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</si>
  <si>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</si>
  <si>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</si>
  <si>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</si>
  <si>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</si>
  <si>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</si>
  <si>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</si>
  <si>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</si>
  <si>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</si>
  <si>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</si>
  <si>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</si>
  <si>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</si>
  <si>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</si>
  <si>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</si>
  <si>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</si>
  <si>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</si>
  <si>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</si>
  <si>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</si>
  <si>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</si>
  <si>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</si>
  <si>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</si>
  <si>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</si>
  <si>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</si>
  <si>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</si>
  <si>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</si>
  <si>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</si>
  <si>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</si>
  <si>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</si>
  <si>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</si>
  <si>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</si>
  <si>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</si>
  <si>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</si>
  <si>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</si>
  <si>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</si>
  <si>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</si>
  <si>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</si>
  <si>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</si>
  <si>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</si>
  <si>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</si>
  <si>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</si>
  <si>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</si>
  <si>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</si>
  <si>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</si>
  <si>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</si>
  <si>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</si>
  <si>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</si>
  <si>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</si>
  <si>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</si>
  <si>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</si>
  <si>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</si>
  <si>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</si>
  <si>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</si>
  <si>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</si>
  <si>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</si>
  <si>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</si>
  <si>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</si>
  <si>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</si>
  <si>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</si>
  <si>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</si>
  <si>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</si>
  <si>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</si>
  <si>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</si>
  <si>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</si>
  <si>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</si>
  <si>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</si>
  <si>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</si>
  <si>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</si>
  <si>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</si>
  <si>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</si>
  <si>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</si>
  <si>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</si>
  <si>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</si>
  <si>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</si>
  <si>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</si>
  <si>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</si>
  <si>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</si>
  <si>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</si>
  <si>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</si>
  <si>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</si>
  <si>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</si>
  <si>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</si>
  <si>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</si>
  <si>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</si>
  <si>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</si>
  <si>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</si>
  <si>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</si>
  <si>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</si>
  <si>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</si>
  <si>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</si>
  <si>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</si>
  <si>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</si>
  <si>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</si>
  <si>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</si>
  <si>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</si>
  <si>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</si>
  <si>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</si>
  <si>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</si>
  <si>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</si>
  <si>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</si>
  <si>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</si>
  <si>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</si>
  <si>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</si>
  <si>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</si>
  <si>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</si>
  <si>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</si>
  <si>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</si>
  <si>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</si>
  <si>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</si>
  <si>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</si>
  <si>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</si>
  <si>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</si>
  <si>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</si>
  <si>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</si>
  <si>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</si>
  <si>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</si>
  <si>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</si>
  <si>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</si>
  <si>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</si>
  <si>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</si>
  <si>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</si>
  <si>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</si>
  <si>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</si>
  <si>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</si>
  <si>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</si>
  <si>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</si>
  <si>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</si>
  <si>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</si>
  <si>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</si>
  <si>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</si>
  <si>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</si>
  <si>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</si>
  <si>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</si>
  <si>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</si>
  <si>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</si>
  <si>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</si>
  <si>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</si>
  <si>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</si>
  <si>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</si>
  <si>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</si>
  <si>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</si>
  <si>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</si>
  <si>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</si>
  <si>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</si>
  <si>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</si>
  <si>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</si>
  <si>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</si>
  <si>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</si>
  <si>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</si>
  <si>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</si>
  <si>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</si>
  <si>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</si>
  <si>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</si>
  <si>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</si>
  <si>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</si>
  <si>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</si>
  <si>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</si>
  <si>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</si>
  <si>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</si>
  <si>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</si>
  <si>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</si>
  <si>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</si>
  <si>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</si>
  <si>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</si>
  <si>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</si>
  <si>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</si>
  <si>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</si>
  <si>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</si>
  <si>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</si>
  <si>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</si>
  <si>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</si>
  <si>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</si>
  <si>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</si>
  <si>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</si>
  <si>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</si>
  <si>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</si>
  <si>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</si>
  <si>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</si>
  <si>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</si>
  <si>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</si>
  <si>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</si>
  <si>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</si>
  <si>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</si>
  <si>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</si>
  <si>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</si>
  <si>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</si>
  <si>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</si>
  <si>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</si>
  <si>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</si>
  <si>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</si>
  <si>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</si>
  <si>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</si>
  <si>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</si>
  <si>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</si>
  <si>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</si>
  <si>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</si>
  <si>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</si>
  <si>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</si>
  <si>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</si>
  <si>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</si>
  <si>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</si>
  <si>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</si>
  <si>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</si>
  <si>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</si>
  <si>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</si>
  <si>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</si>
  <si>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</si>
  <si>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</si>
  <si>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</si>
  <si>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</si>
  <si>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</si>
  <si>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</si>
  <si>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</si>
  <si>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</si>
  <si>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</si>
  <si>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</si>
  <si>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</si>
  <si>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</si>
  <si>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</si>
  <si>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</si>
  <si>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</si>
  <si>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</si>
  <si>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</si>
  <si>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</si>
  <si>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</si>
  <si>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</si>
  <si>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</si>
  <si>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</si>
  <si>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</si>
  <si>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</si>
  <si>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</si>
  <si>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</si>
  <si>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</si>
  <si>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</si>
  <si>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</si>
  <si>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</si>
  <si>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</si>
  <si>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</si>
  <si>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</si>
  <si>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</si>
  <si>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</si>
  <si>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</si>
  <si>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</si>
  <si>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</si>
  <si>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</si>
  <si>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</si>
  <si>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</si>
  <si>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</si>
  <si>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</si>
  <si>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</si>
  <si>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</si>
  <si>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</si>
  <si>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</si>
  <si>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</si>
  <si>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</si>
  <si>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</si>
  <si>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</si>
  <si>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</si>
  <si>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</si>
  <si>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</si>
  <si>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</si>
  <si>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</si>
  <si>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</si>
  <si>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</si>
  <si>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</si>
  <si>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</si>
  <si>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</si>
  <si>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</si>
  <si>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</si>
  <si>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</si>
  <si>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</si>
  <si>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</si>
  <si>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</si>
  <si>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</si>
  <si>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</si>
  <si>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</si>
  <si>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</si>
  <si>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</si>
  <si>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</si>
  <si>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</si>
  <si>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</si>
  <si>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</si>
  <si>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</si>
  <si>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</si>
  <si>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</si>
  <si>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</si>
  <si>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</si>
  <si>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</si>
  <si>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</si>
  <si>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</si>
  <si>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</si>
  <si>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</si>
  <si>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</si>
  <si>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</si>
  <si>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</si>
  <si>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</si>
  <si>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</si>
  <si>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</si>
  <si>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</si>
  <si>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</si>
  <si>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</si>
  <si>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</si>
  <si>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</si>
  <si>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</si>
  <si>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</si>
  <si>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</si>
  <si>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</si>
  <si>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</si>
  <si>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</si>
  <si>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</si>
  <si>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</si>
  <si>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</si>
  <si>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</si>
  <si>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</si>
  <si>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</si>
  <si>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</si>
  <si>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</si>
  <si>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</si>
  <si>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</si>
  <si>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</si>
  <si>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</si>
  <si>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</si>
  <si>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</si>
  <si>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</si>
  <si>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</si>
  <si>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</si>
  <si>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</si>
  <si>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</si>
  <si>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</si>
  <si>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</si>
  <si>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</si>
  <si>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</si>
  <si>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</si>
  <si>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</si>
  <si>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</si>
  <si>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</si>
  <si>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</si>
  <si>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</si>
  <si>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</si>
  <si>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</si>
  <si>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</si>
  <si>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</si>
  <si>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</si>
  <si>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</si>
  <si>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</si>
  <si>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</si>
  <si>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</si>
  <si>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</si>
  <si>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</si>
  <si>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</si>
  <si>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</si>
  <si>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</si>
  <si>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</si>
  <si>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</si>
  <si>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</si>
  <si>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</si>
  <si>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</si>
  <si>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</si>
  <si>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</si>
  <si>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</si>
  <si>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</si>
  <si>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</si>
  <si>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</si>
  <si>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</si>
  <si>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</si>
  <si>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</si>
  <si>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</si>
  <si>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</si>
  <si>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</si>
  <si>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</si>
  <si>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</si>
  <si>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</si>
  <si>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</si>
  <si>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</si>
  <si>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</si>
  <si>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</si>
  <si>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</si>
  <si>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</si>
  <si>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</si>
  <si>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</si>
  <si>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</si>
  <si>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</si>
  <si>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</si>
  <si>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</si>
  <si>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</si>
  <si>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</si>
  <si>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</si>
  <si>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</si>
  <si>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</si>
  <si>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</si>
  <si>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</si>
  <si>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</si>
  <si>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</si>
  <si>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</si>
  <si>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</si>
  <si>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</si>
  <si>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</si>
  <si>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</si>
  <si>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</si>
  <si>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</si>
  <si>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</si>
  <si>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</si>
  <si>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</si>
  <si>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</si>
  <si>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</si>
  <si>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</si>
  <si>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</si>
  <si>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</si>
  <si>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</si>
  <si>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</si>
  <si>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</si>
  <si>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</si>
  <si>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</si>
  <si>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</si>
  <si>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</si>
  <si>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</si>
  <si>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</si>
  <si>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</si>
  <si>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</si>
  <si>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</si>
  <si>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</si>
  <si>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</si>
  <si>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</si>
  <si>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</si>
  <si>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</si>
  <si>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</si>
  <si>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</si>
  <si>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</si>
  <si>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</si>
  <si>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</si>
  <si>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</si>
  <si>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</si>
  <si>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</si>
  <si>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</si>
  <si>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</si>
  <si>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</si>
  <si>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</si>
  <si>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</si>
  <si>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</si>
  <si>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</si>
  <si>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</si>
  <si>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</si>
  <si>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</si>
  <si>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</si>
  <si>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</si>
  <si>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</si>
  <si>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</si>
  <si>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</si>
  <si>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</si>
  <si>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</si>
  <si>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</si>
  <si>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</si>
  <si>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</si>
  <si>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</si>
  <si>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</si>
  <si>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</si>
  <si>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</si>
  <si>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</si>
  <si>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</si>
  <si>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</si>
  <si>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</si>
  <si>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</si>
  <si>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</si>
  <si>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</si>
  <si>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</si>
  <si>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</si>
  <si>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</si>
  <si>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</si>
  <si>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</si>
  <si>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</si>
  <si>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</si>
  <si>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</si>
  <si>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</si>
  <si>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</si>
  <si>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</si>
  <si>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</si>
  <si>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</si>
  <si>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</si>
  <si>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</si>
  <si>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</si>
  <si>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</si>
  <si>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</si>
  <si>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</si>
  <si>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</si>
  <si>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</si>
  <si>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</si>
  <si>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</si>
  <si>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</si>
  <si>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</si>
  <si>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</si>
  <si>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</si>
  <si>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</si>
  <si>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</si>
  <si>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</si>
  <si>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</si>
  <si>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</si>
  <si>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</si>
  <si>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</si>
  <si>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</si>
  <si>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</si>
  <si>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</si>
  <si>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</si>
  <si>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</si>
  <si>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</si>
  <si>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</si>
  <si>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</si>
  <si>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</si>
  <si>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</si>
  <si>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</si>
  <si>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</si>
  <si>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</si>
  <si>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</si>
  <si>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</si>
  <si>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</si>
  <si>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</si>
  <si>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</si>
  <si>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</si>
  <si>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</si>
  <si>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</si>
  <si>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</si>
  <si>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</si>
  <si>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</si>
  <si>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</si>
  <si>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</si>
  <si>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</si>
  <si>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</si>
  <si>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</si>
  <si>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</si>
  <si>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</si>
  <si>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</si>
  <si>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</si>
  <si>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</si>
  <si>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</si>
  <si>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</si>
  <si>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</si>
  <si>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</si>
  <si>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</si>
  <si>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</si>
  <si>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</si>
  <si>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</si>
  <si>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</si>
  <si>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</si>
  <si>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</si>
  <si>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</si>
  <si>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</si>
  <si>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</si>
  <si>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</si>
  <si>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</si>
  <si>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</si>
  <si>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</si>
  <si>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</si>
  <si>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</si>
  <si>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</si>
  <si>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</si>
  <si>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</si>
  <si>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</si>
  <si>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</si>
  <si>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</si>
  <si>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</si>
  <si>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</si>
  <si>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</si>
  <si>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</si>
  <si>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</si>
  <si>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</si>
  <si>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</si>
  <si>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</si>
  <si>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</si>
  <si>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</si>
  <si>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</si>
  <si>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</si>
  <si>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</si>
  <si>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</si>
  <si>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</si>
  <si>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</si>
  <si>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</si>
  <si>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</si>
  <si>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</si>
  <si>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</si>
  <si>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</si>
  <si>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</si>
  <si>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</si>
  <si>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</si>
  <si>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</si>
  <si>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</si>
  <si>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</si>
  <si>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</si>
  <si>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</si>
  <si>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</si>
  <si>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</si>
  <si>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</si>
  <si>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</si>
  <si>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</si>
  <si>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</si>
  <si>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</si>
  <si>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</si>
  <si>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</si>
  <si>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</si>
  <si>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</si>
  <si>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</si>
  <si>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</si>
  <si>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</si>
  <si>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</si>
  <si>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</si>
  <si>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</si>
  <si>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</si>
  <si>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</si>
  <si>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</si>
  <si>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</si>
  <si>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</si>
  <si>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</si>
  <si>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</si>
  <si>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</si>
  <si>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</si>
  <si>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</si>
  <si>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</si>
  <si>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</si>
  <si>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</si>
  <si>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</si>
  <si>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</si>
  <si>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</si>
  <si>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</si>
  <si>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</si>
  <si>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</si>
  <si>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</si>
  <si>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</si>
  <si>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</si>
  <si>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</si>
  <si>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</si>
  <si>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</si>
  <si>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</si>
  <si>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</si>
  <si>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</si>
  <si>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</si>
  <si>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</si>
  <si>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</si>
  <si>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</si>
  <si>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</si>
  <si>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</si>
  <si>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</si>
  <si>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</si>
  <si>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</si>
  <si>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</si>
  <si>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</si>
  <si>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</si>
  <si>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</si>
  <si>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</si>
  <si>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</si>
  <si>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</si>
  <si>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</si>
  <si>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</si>
  <si>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</si>
  <si>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</si>
  <si>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</si>
  <si>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</si>
  <si>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</si>
  <si>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</si>
  <si>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</si>
  <si>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</si>
  <si>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</si>
  <si>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</si>
  <si>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</si>
  <si>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</si>
  <si>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</si>
  <si>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</si>
  <si>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</si>
  <si>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</si>
  <si>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</si>
  <si>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</si>
  <si>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</si>
  <si>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</si>
  <si>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</si>
  <si>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</si>
  <si>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</si>
  <si>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</si>
  <si>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</si>
  <si>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</si>
  <si>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</si>
  <si>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</si>
  <si>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</si>
  <si>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</si>
  <si>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</si>
  <si>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</si>
  <si>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</si>
  <si>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</si>
  <si>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</si>
  <si>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</si>
  <si>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</si>
  <si>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</si>
  <si>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</si>
  <si>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</si>
  <si>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</si>
  <si>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</si>
  <si>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</si>
  <si>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</si>
  <si>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</si>
  <si>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</si>
  <si>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</si>
  <si>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</si>
  <si>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</si>
  <si>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</si>
  <si>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</si>
  <si>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</si>
  <si>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</si>
  <si>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</si>
  <si>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</si>
  <si>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</si>
  <si>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</si>
  <si>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</si>
  <si>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</si>
  <si>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</si>
  <si>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</si>
  <si>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</si>
  <si>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</si>
  <si>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</si>
  <si>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</si>
  <si>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</si>
  <si>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</si>
  <si>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</si>
  <si>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</si>
  <si>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</si>
  <si>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</si>
  <si>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</si>
  <si>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</si>
  <si>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</si>
  <si>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</si>
  <si>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</si>
  <si>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</si>
  <si>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</si>
  <si>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</si>
  <si>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</si>
  <si>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</si>
  <si>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</si>
  <si>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</si>
  <si>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</si>
  <si>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</si>
  <si>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</si>
  <si>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</si>
  <si>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</si>
  <si>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</si>
  <si>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</si>
  <si>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</si>
  <si>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</si>
  <si>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</si>
  <si>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</si>
  <si>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</si>
  <si>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</si>
  <si>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</si>
  <si>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</si>
  <si>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</si>
  <si>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</si>
  <si>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</si>
  <si>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</si>
  <si>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</si>
  <si>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</si>
  <si>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</si>
  <si>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</si>
  <si>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</si>
  <si>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</si>
  <si>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</si>
  <si>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</si>
  <si>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</si>
  <si>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</si>
  <si>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</si>
  <si>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</si>
  <si>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</si>
  <si>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</si>
  <si>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</si>
  <si>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</si>
  <si>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</si>
  <si>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</si>
  <si>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</si>
  <si>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</si>
  <si>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</si>
  <si>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</si>
  <si>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</si>
  <si>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</si>
  <si>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</si>
  <si>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</si>
  <si>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</si>
  <si>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</si>
  <si>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</si>
  <si>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</si>
  <si>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</si>
  <si>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</si>
  <si>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</si>
  <si>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</si>
  <si>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</si>
  <si>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</si>
  <si>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</si>
  <si>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</si>
  <si>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</si>
  <si>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</si>
  <si>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</si>
  <si>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</si>
  <si>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</si>
  <si>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</si>
  <si>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</si>
  <si>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</si>
  <si>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</si>
  <si>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</si>
  <si>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</si>
  <si>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</si>
  <si>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</si>
  <si>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</si>
  <si>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</si>
  <si>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</si>
  <si>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</si>
  <si>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</si>
  <si>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</si>
  <si>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</si>
  <si>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</si>
  <si>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</si>
  <si>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</si>
  <si>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</si>
  <si>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</si>
  <si>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</si>
  <si>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</si>
  <si>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</si>
  <si>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</si>
  <si>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</si>
  <si>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</si>
  <si>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</si>
  <si>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</si>
  <si>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</si>
  <si>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</si>
  <si>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</si>
  <si>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</si>
  <si>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</si>
  <si>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</si>
  <si>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</si>
  <si>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</si>
  <si>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</si>
  <si>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</si>
  <si>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</si>
  <si>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</si>
  <si>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</si>
  <si>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</si>
  <si>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</si>
  <si>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</si>
  <si>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</si>
  <si>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</si>
  <si>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</si>
  <si>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</si>
  <si>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</si>
  <si>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</si>
  <si>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</si>
  <si>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</si>
  <si>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</si>
  <si>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</si>
  <si>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</si>
  <si>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</si>
  <si>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</si>
  <si>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</si>
  <si>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</si>
  <si>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</si>
  <si>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</si>
  <si>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</si>
  <si>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</si>
  <si>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</si>
  <si>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</si>
  <si>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</si>
  <si>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</si>
  <si>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</si>
  <si>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</si>
  <si>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</si>
  <si>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</si>
  <si>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</si>
  <si>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</si>
  <si>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</si>
  <si>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</si>
  <si>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</si>
  <si>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</si>
  <si>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</si>
  <si>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</si>
  <si>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</si>
  <si>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</si>
  <si>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</si>
  <si>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</si>
  <si>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</si>
  <si>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</si>
  <si>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</si>
  <si>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</si>
  <si>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</si>
  <si>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</si>
  <si>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</si>
  <si>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</si>
  <si>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</si>
  <si>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</si>
  <si>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</si>
  <si>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</si>
  <si>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</si>
  <si>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</si>
  <si>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</si>
  <si>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</si>
  <si>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</si>
  <si>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</si>
  <si>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</si>
  <si>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</si>
  <si>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</si>
  <si>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</si>
  <si>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</si>
  <si>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</si>
  <si>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</si>
  <si>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</si>
  <si>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</si>
  <si>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</si>
  <si>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</si>
  <si>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</si>
  <si>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</si>
  <si>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</si>
  <si>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</si>
  <si>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</si>
  <si>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</si>
  <si>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</si>
  <si>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</si>
  <si>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</si>
  <si>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</si>
  <si>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</si>
  <si>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</si>
  <si>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</si>
  <si>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</si>
  <si>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</si>
  <si>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</si>
  <si>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</si>
  <si>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</si>
  <si>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</si>
  <si>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</si>
  <si>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</si>
  <si>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</si>
  <si>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</si>
  <si>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</si>
  <si>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</si>
  <si>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</si>
  <si>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</si>
  <si>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</si>
  <si>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</si>
  <si>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</si>
  <si>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</si>
  <si>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</si>
  <si>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</si>
  <si>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</si>
  <si>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</si>
  <si>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</si>
  <si>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</si>
  <si>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</si>
  <si>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</si>
  <si>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</si>
  <si>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</si>
  <si>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</si>
  <si>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</si>
  <si>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</si>
  <si>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</si>
  <si>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</si>
  <si>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</si>
  <si>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</si>
  <si>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</si>
  <si>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</si>
  <si>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</si>
  <si>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</si>
  <si>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</si>
  <si>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</si>
  <si>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</si>
  <si>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</si>
  <si>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</si>
  <si>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</si>
  <si>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</si>
  <si>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</si>
  <si>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</si>
  <si>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</si>
  <si>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</si>
  <si>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</si>
  <si>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</si>
  <si>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</si>
  <si>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</si>
  <si>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</si>
  <si>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</si>
  <si>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</si>
  <si>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</si>
  <si>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</si>
  <si>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</si>
  <si>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</si>
  <si>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</si>
  <si>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</si>
  <si>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</si>
  <si>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</si>
  <si>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</si>
  <si>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</si>
  <si>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</si>
  <si>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</si>
  <si>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</si>
  <si>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</si>
  <si>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</si>
  <si>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</si>
  <si>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</si>
  <si>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</si>
  <si>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</si>
  <si>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</si>
  <si>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</si>
  <si>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</si>
  <si>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</si>
  <si>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</si>
  <si>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</si>
  <si>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</si>
  <si>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</si>
  <si>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</si>
  <si>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</si>
  <si>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</si>
  <si>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</si>
  <si>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</si>
  <si>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</si>
  <si>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</si>
  <si>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</si>
  <si>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</si>
  <si>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</si>
  <si>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</si>
  <si>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</si>
  <si>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</si>
  <si>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</si>
  <si>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</si>
  <si>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</si>
  <si>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</si>
  <si>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</si>
  <si>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</si>
  <si>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</si>
  <si>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</si>
  <si>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</si>
  <si>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</si>
  <si>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</si>
  <si>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</si>
  <si>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</si>
  <si>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</si>
  <si>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</si>
  <si>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</si>
  <si>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</si>
  <si>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</si>
  <si>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</si>
  <si>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</si>
  <si>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</si>
  <si>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</si>
  <si>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</si>
  <si>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</si>
  <si>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</si>
  <si>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</si>
  <si>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</si>
  <si>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</si>
  <si>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</si>
  <si>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</si>
  <si>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</si>
  <si>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</si>
  <si>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</si>
  <si>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</si>
  <si>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</si>
  <si>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</si>
  <si>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</si>
  <si>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</si>
  <si>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</si>
  <si>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</si>
  <si>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</si>
  <si>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</si>
  <si>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</si>
  <si>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</si>
  <si>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</si>
  <si>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</si>
  <si>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</si>
  <si>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</si>
  <si>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</si>
  <si>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</si>
  <si>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</si>
  <si>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</si>
  <si>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</si>
  <si>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</si>
  <si>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</si>
  <si>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</si>
  <si>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</si>
  <si>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</si>
  <si>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</si>
  <si>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</si>
  <si>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</si>
  <si>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</si>
  <si>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</si>
  <si>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</si>
  <si>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</si>
  <si>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</si>
  <si>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</si>
  <si>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</si>
  <si>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</si>
  <si>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</si>
  <si>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</si>
  <si>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</si>
  <si>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</si>
  <si>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</si>
  <si>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</si>
  <si>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</si>
  <si>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</si>
  <si>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</si>
  <si>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</si>
  <si>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</si>
  <si>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</si>
  <si>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</si>
  <si>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</si>
  <si>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</si>
  <si>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</si>
  <si>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</si>
  <si>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</si>
  <si>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</si>
  <si>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</si>
  <si>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</si>
  <si>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</si>
  <si>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</si>
  <si>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</si>
  <si>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</si>
  <si>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</si>
  <si>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</si>
  <si>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</si>
  <si>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</si>
  <si>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</si>
  <si>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</si>
  <si>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</si>
  <si>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</si>
  <si>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</si>
  <si>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</si>
  <si>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</si>
  <si>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</si>
  <si>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</si>
  <si>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</si>
  <si>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</si>
  <si>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</si>
  <si>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</si>
  <si>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</si>
  <si>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</si>
  <si>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</si>
  <si>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</si>
  <si>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</si>
  <si>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</si>
  <si>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</si>
  <si>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</si>
  <si>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</si>
  <si>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</si>
  <si>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</si>
  <si>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</si>
  <si>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</si>
  <si>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</si>
  <si>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</si>
  <si>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</si>
  <si>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</si>
  <si>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</si>
  <si>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</si>
  <si>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</si>
  <si>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</si>
  <si>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</si>
  <si>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</si>
  <si>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</si>
  <si>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</si>
  <si>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</si>
  <si>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</si>
  <si>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</si>
  <si>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</si>
  <si>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</si>
  <si>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</si>
  <si>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</si>
  <si>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</si>
  <si>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</si>
  <si>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</si>
  <si>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</si>
  <si>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</si>
  <si>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</si>
  <si>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</si>
  <si>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</si>
  <si>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</si>
  <si>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</si>
  <si>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</si>
  <si>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</si>
  <si>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</si>
  <si>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</si>
  <si>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</si>
  <si>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</si>
  <si>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</si>
  <si>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</si>
  <si>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</si>
  <si>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</si>
  <si>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</si>
  <si>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</si>
  <si>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</si>
  <si>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</si>
  <si>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</si>
  <si>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</si>
  <si>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</si>
  <si>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</si>
  <si>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</si>
  <si>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</si>
  <si>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</si>
  <si>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</si>
  <si>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</si>
  <si>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</si>
  <si>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</si>
  <si>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</si>
  <si>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</si>
  <si>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</si>
  <si>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</si>
  <si>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</si>
  <si>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</si>
  <si>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</si>
  <si>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</si>
  <si>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</si>
  <si>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</si>
  <si>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</si>
  <si>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</si>
  <si>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</si>
  <si>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</si>
  <si>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</si>
  <si>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</si>
  <si>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</si>
  <si>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</si>
  <si>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</si>
  <si>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</si>
  <si>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</si>
  <si>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</si>
  <si>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</si>
  <si>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</si>
  <si>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</si>
  <si>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</si>
  <si>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</si>
  <si>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</si>
  <si>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</si>
  <si>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</si>
  <si>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</si>
  <si>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</si>
  <si>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</si>
  <si>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</si>
  <si>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</si>
  <si>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</si>
  <si>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</si>
  <si>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</si>
  <si>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</si>
  <si>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</si>
  <si>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</si>
  <si>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</si>
  <si>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</si>
  <si>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</si>
  <si>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</si>
  <si>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</si>
  <si>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</si>
  <si>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</si>
  <si>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</si>
  <si>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</si>
  <si>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</si>
  <si>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</si>
  <si>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</si>
  <si>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</si>
  <si>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</si>
  <si>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</si>
  <si>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</si>
  <si>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</si>
  <si>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</si>
  <si>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</si>
  <si>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</si>
  <si>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</si>
  <si>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</si>
  <si>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</si>
  <si>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</si>
  <si>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</si>
  <si>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</si>
  <si>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</si>
  <si>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</si>
  <si>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</si>
  <si>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</si>
  <si>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</si>
  <si>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</si>
  <si>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</si>
  <si>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</si>
  <si>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</si>
  <si>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</si>
  <si>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</si>
  <si>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</si>
  <si>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</si>
  <si>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</si>
  <si>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</si>
  <si>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</si>
  <si>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</si>
  <si>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</si>
  <si>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</si>
  <si>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</si>
  <si>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</si>
  <si>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</si>
  <si>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</si>
  <si>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</si>
  <si>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</si>
  <si>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</si>
  <si>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</si>
  <si>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</si>
  <si>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</si>
  <si>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</si>
  <si>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</si>
  <si>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</si>
  <si>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</si>
  <si>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</si>
  <si>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</si>
  <si>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</si>
  <si>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</si>
  <si>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</si>
  <si>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</si>
  <si>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</si>
  <si>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</si>
  <si>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</si>
  <si>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</si>
  <si>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</si>
  <si>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</si>
  <si>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</si>
  <si>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</si>
  <si>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</si>
  <si>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</si>
  <si>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</si>
  <si>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</si>
  <si>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</si>
  <si>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</si>
  <si>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</si>
  <si>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</si>
  <si>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</si>
  <si>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</si>
  <si>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</si>
  <si>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</si>
  <si>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</si>
  <si>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</si>
  <si>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</si>
  <si>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</si>
  <si>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</si>
  <si>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</si>
  <si>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</si>
  <si>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</si>
  <si>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</si>
  <si>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</si>
  <si>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</si>
  <si>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</si>
  <si>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</si>
  <si>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</si>
  <si>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</si>
  <si>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</si>
  <si>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</si>
  <si>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</si>
  <si>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</si>
  <si>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</si>
  <si>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</si>
  <si>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</si>
  <si>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</si>
  <si>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</si>
  <si>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</si>
  <si>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</si>
  <si>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</si>
  <si>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</si>
  <si>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</si>
  <si>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</si>
  <si>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</si>
  <si>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</si>
  <si>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</si>
  <si>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</si>
  <si>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</si>
  <si>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</si>
  <si>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</si>
  <si>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</si>
  <si>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</si>
  <si>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</si>
  <si>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</si>
  <si>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</si>
  <si>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</si>
  <si>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</si>
  <si>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</si>
  <si>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</si>
  <si>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</si>
  <si>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</si>
  <si>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</si>
  <si>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</si>
  <si>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</si>
  <si>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</si>
  <si>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</si>
  <si>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</si>
  <si>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</si>
  <si>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</si>
  <si>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</si>
  <si>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</si>
  <si>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</si>
  <si>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</si>
  <si>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</si>
  <si>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</si>
  <si>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</si>
  <si>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</si>
  <si>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</si>
  <si>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</si>
  <si>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</si>
  <si>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</si>
  <si>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</si>
  <si>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</si>
  <si>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</si>
  <si>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</si>
  <si>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</si>
  <si>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</si>
  <si>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</si>
  <si>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</si>
  <si>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</si>
  <si>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</si>
  <si>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</si>
  <si>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</si>
  <si>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</si>
  <si>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</si>
  <si>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</si>
  <si>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</si>
  <si>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</si>
  <si>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</si>
  <si>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</si>
  <si>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</si>
  <si>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</si>
  <si>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</si>
  <si>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</si>
  <si>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</si>
  <si>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</si>
  <si>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</si>
  <si>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</si>
  <si>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</si>
  <si>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</si>
  <si>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</si>
  <si>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</si>
  <si>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</si>
  <si>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</si>
  <si>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</si>
  <si>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</si>
  <si>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</si>
  <si>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</si>
  <si>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</si>
  <si>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</si>
  <si>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</si>
  <si>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</si>
  <si>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</si>
  <si>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</si>
  <si>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</si>
  <si>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</si>
  <si>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</si>
  <si>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</si>
  <si>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</si>
  <si>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</si>
  <si>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</si>
  <si>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</si>
  <si>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</si>
  <si>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</si>
  <si>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</si>
  <si>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</si>
  <si>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</si>
  <si>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</si>
  <si>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</si>
  <si>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</si>
  <si>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</si>
  <si>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</si>
  <si>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</si>
  <si>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</si>
  <si>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</si>
  <si>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</si>
  <si>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</si>
  <si>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</si>
  <si>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</si>
  <si>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</si>
  <si>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</si>
  <si>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</si>
  <si>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</si>
  <si>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</si>
  <si>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</si>
  <si>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</si>
  <si>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</si>
  <si>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</si>
  <si>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</si>
  <si>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</si>
  <si>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</si>
  <si>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</si>
  <si>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</si>
  <si>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</si>
  <si>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</si>
  <si>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</si>
  <si>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</si>
  <si>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</si>
  <si>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</si>
  <si>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</si>
  <si>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</si>
  <si>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</si>
  <si>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</si>
  <si>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</si>
  <si>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</si>
  <si>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</si>
  <si>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</si>
  <si>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</si>
  <si>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</si>
  <si>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</si>
  <si>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</si>
  <si>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</si>
  <si>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</si>
  <si>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</si>
  <si>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</si>
  <si>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</si>
  <si>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</si>
  <si>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</si>
  <si>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</si>
  <si>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</si>
  <si>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</si>
  <si>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</si>
  <si>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</si>
  <si>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</si>
  <si>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</si>
  <si>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</si>
  <si>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</si>
  <si>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</si>
  <si>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</si>
  <si>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</si>
  <si>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</si>
  <si>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</si>
  <si>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</si>
  <si>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</si>
  <si>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</si>
  <si>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</si>
  <si>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</si>
  <si>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</si>
  <si>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</si>
  <si>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</si>
  <si>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</si>
  <si>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</si>
  <si>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</si>
  <si>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</si>
  <si>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</si>
  <si>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</si>
  <si>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</si>
  <si>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</si>
  <si>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</si>
  <si>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</si>
  <si>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</si>
  <si>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</si>
  <si>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</si>
  <si>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</si>
  <si>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</si>
  <si>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</si>
  <si>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</si>
  <si>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</si>
  <si>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</si>
  <si>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</si>
  <si>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</si>
  <si>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</si>
  <si>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</si>
  <si>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</si>
  <si>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</si>
  <si>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</si>
  <si>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</si>
  <si>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</si>
  <si>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</si>
  <si>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</si>
  <si>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</si>
  <si>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</si>
  <si>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</si>
  <si>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</si>
  <si>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</si>
  <si>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</si>
  <si>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</si>
  <si>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</si>
  <si>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</si>
  <si>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</si>
  <si>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</si>
  <si>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</si>
  <si>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</si>
  <si>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</si>
  <si>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</si>
  <si>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</si>
  <si>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</si>
  <si>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</si>
  <si>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</si>
  <si>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</si>
  <si>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</si>
  <si>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</si>
  <si>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</si>
  <si>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</si>
  <si>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</si>
  <si>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</si>
  <si>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</si>
  <si>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</si>
  <si>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</si>
  <si>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</si>
  <si>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</si>
  <si>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</si>
  <si>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</si>
  <si>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</si>
  <si>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</si>
  <si>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</si>
  <si>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</si>
  <si>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</si>
  <si>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</si>
  <si>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</si>
  <si>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</si>
  <si>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</si>
  <si>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</si>
  <si>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</si>
  <si>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</si>
  <si>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</si>
  <si>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</si>
  <si>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</si>
  <si>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</si>
  <si>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</si>
  <si>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</si>
  <si>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</si>
  <si>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</si>
  <si>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</si>
  <si>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</si>
  <si>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</si>
  <si>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</si>
  <si>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</si>
  <si>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</si>
  <si>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</si>
  <si>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</si>
  <si>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</si>
  <si>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</si>
  <si>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</si>
  <si>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</si>
  <si>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</si>
  <si>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</si>
  <si>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</si>
  <si>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</si>
  <si>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</si>
  <si>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</si>
  <si>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</si>
  <si>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</si>
  <si>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</si>
  <si>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</si>
  <si>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</si>
  <si>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</si>
  <si>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</si>
  <si>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</si>
  <si>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</si>
  <si>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</si>
  <si>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</si>
  <si>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</si>
  <si>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</si>
  <si>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</si>
  <si>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</si>
  <si>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</si>
  <si>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</si>
  <si>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</si>
  <si>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</si>
  <si>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</si>
  <si>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</si>
  <si>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</si>
  <si>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</si>
  <si>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</si>
  <si>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</si>
  <si>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</si>
  <si>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</si>
  <si>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</si>
  <si>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</si>
  <si>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</si>
  <si>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</si>
  <si>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</si>
  <si>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</si>
  <si>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</si>
  <si>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</si>
  <si>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</si>
  <si>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</si>
  <si>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</si>
  <si>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</si>
  <si>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</si>
  <si>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</si>
  <si>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</si>
  <si>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</si>
  <si>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</si>
  <si>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</si>
  <si>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</si>
  <si>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</si>
  <si>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</si>
  <si>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</si>
  <si>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</si>
  <si>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</si>
  <si>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</si>
  <si>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</si>
  <si>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</si>
  <si>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</si>
  <si>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</si>
  <si>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</si>
  <si>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</si>
  <si>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</si>
  <si>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</si>
  <si>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</si>
  <si>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</si>
  <si>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</si>
  <si>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</si>
  <si>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</si>
  <si>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</si>
  <si>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</si>
  <si>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</si>
  <si>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</si>
  <si>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</si>
  <si>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</si>
  <si>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</si>
  <si>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</si>
  <si>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</si>
  <si>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</si>
  <si>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</si>
  <si>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</si>
  <si>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</si>
  <si>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</si>
  <si>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</si>
  <si>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</si>
  <si>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</si>
  <si>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</si>
  <si>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</si>
  <si>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</si>
  <si>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</si>
  <si>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</si>
  <si>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</si>
  <si>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</si>
  <si>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</si>
  <si>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</si>
  <si>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</si>
  <si>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</si>
  <si>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</si>
  <si>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</si>
  <si>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</si>
  <si>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</si>
  <si>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</si>
  <si>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</si>
  <si>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</si>
  <si>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</si>
  <si>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</si>
  <si>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</si>
  <si>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</si>
  <si>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</si>
  <si>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</si>
  <si>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</si>
  <si>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</si>
  <si>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</si>
  <si>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</si>
  <si>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</si>
  <si>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</si>
  <si>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</si>
  <si>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</si>
  <si>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</si>
  <si>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</si>
  <si>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</si>
  <si>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</si>
  <si>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</si>
  <si>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</si>
  <si>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</si>
  <si>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</si>
  <si>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</si>
  <si>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</si>
  <si>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</si>
  <si>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</si>
  <si>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</si>
  <si>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</si>
  <si>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</si>
  <si>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</si>
  <si>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</si>
  <si>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</si>
  <si>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</si>
  <si>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</si>
  <si>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</si>
  <si>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</si>
  <si>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</si>
  <si>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</si>
  <si>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</si>
  <si>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</si>
  <si>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</si>
  <si>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</si>
  <si>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</si>
  <si>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</si>
  <si>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</si>
  <si>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</si>
  <si>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</si>
  <si>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</si>
  <si>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</si>
  <si>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</si>
  <si>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</si>
  <si>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</si>
  <si>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</si>
  <si>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</si>
  <si>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</si>
  <si>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</si>
  <si>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</si>
  <si>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</si>
  <si>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</si>
  <si>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</si>
  <si>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</si>
  <si>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</si>
  <si>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</si>
  <si>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</si>
  <si>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</si>
  <si>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</si>
  <si>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</si>
  <si>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</si>
  <si>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</si>
  <si>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</si>
  <si>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</si>
  <si>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</si>
  <si>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</si>
  <si>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</si>
  <si>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</si>
  <si>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</si>
  <si>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</si>
  <si>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</si>
  <si>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</si>
  <si>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</si>
  <si>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</si>
  <si>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</si>
  <si>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</si>
  <si>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</si>
  <si>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</si>
  <si>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</si>
  <si>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</si>
  <si>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</si>
  <si>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</si>
  <si>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</si>
  <si>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</si>
  <si>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</si>
  <si>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</si>
  <si>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</si>
  <si>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</si>
  <si>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</si>
  <si>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</si>
  <si>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</si>
  <si>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</si>
  <si>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</si>
  <si>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</si>
  <si>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</si>
  <si>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</si>
  <si>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</si>
  <si>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</si>
  <si>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</si>
  <si>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</si>
  <si>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</si>
  <si>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</si>
  <si>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</si>
  <si>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</si>
  <si>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</si>
  <si>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</si>
  <si>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</si>
  <si>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</si>
  <si>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</si>
  <si>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</si>
  <si>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</si>
  <si>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</si>
  <si>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</si>
  <si>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</si>
  <si>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</si>
  <si>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</si>
  <si>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</si>
  <si>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</si>
  <si>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</si>
  <si>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</si>
  <si>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</si>
  <si>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</si>
  <si>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</si>
  <si>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</si>
  <si>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</si>
  <si>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</si>
  <si>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</si>
  <si>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</si>
  <si>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</si>
  <si>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</si>
  <si>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</si>
  <si>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</si>
  <si>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</si>
  <si>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</si>
  <si>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</si>
  <si>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</si>
  <si>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</si>
  <si>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</si>
  <si>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</si>
  <si>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</si>
  <si>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</si>
  <si>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</si>
  <si>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</si>
  <si>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</si>
  <si>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</si>
  <si>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</si>
  <si>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</si>
  <si>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</si>
  <si>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</si>
  <si>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</si>
  <si>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</si>
  <si>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</si>
  <si>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</si>
  <si>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</si>
  <si>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</si>
  <si>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</si>
  <si>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</si>
  <si>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</si>
  <si>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</si>
  <si>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</si>
  <si>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</si>
  <si>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</si>
  <si>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</si>
  <si>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</si>
  <si>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</si>
  <si>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</si>
  <si>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</si>
  <si>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</si>
  <si>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</si>
  <si>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</si>
  <si>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</si>
  <si>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</si>
  <si>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</si>
  <si>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</si>
  <si>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</si>
  <si>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</si>
  <si>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</si>
  <si>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</si>
  <si>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</si>
  <si>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</si>
  <si>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</si>
  <si>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</si>
  <si>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</si>
  <si>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</si>
  <si>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</si>
  <si>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</si>
  <si>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</si>
  <si>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</si>
  <si>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</si>
  <si>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</si>
  <si>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</si>
  <si>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</si>
  <si>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</si>
  <si>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</si>
  <si>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</si>
  <si>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</si>
  <si>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</si>
  <si>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</si>
  <si>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</si>
  <si>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</si>
  <si>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</si>
  <si>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</si>
  <si>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</si>
  <si>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</si>
  <si>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</si>
  <si>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</si>
  <si>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</si>
  <si>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</si>
  <si>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</si>
  <si>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</si>
  <si>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</si>
  <si>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</si>
  <si>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</si>
  <si>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</si>
  <si>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</si>
  <si>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</si>
  <si>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</si>
  <si>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</si>
  <si>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</si>
  <si>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</si>
  <si>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</si>
  <si>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</si>
  <si>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</si>
  <si>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</si>
  <si>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</si>
  <si>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</si>
  <si>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</si>
  <si>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</si>
  <si>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</si>
  <si>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</si>
  <si>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</si>
  <si>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</si>
  <si>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</si>
  <si>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</si>
  <si>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</si>
  <si>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</si>
  <si>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</si>
  <si>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</si>
  <si>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</si>
  <si>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</si>
  <si>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</si>
  <si>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</si>
  <si>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</si>
  <si>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</si>
  <si>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</si>
  <si>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</si>
  <si>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</si>
  <si>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</si>
  <si>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</si>
  <si>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</si>
  <si>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</si>
  <si>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</si>
  <si>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</si>
  <si>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</si>
  <si>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</si>
  <si>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</si>
  <si>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</si>
  <si>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</si>
  <si>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</si>
  <si>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</si>
  <si>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</si>
  <si>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</si>
  <si>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</si>
  <si>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</si>
  <si>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</si>
  <si>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</si>
  <si>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</si>
  <si>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</si>
  <si>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</si>
  <si>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</si>
  <si>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</si>
  <si>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</si>
  <si>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</si>
  <si>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</si>
  <si>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</si>
  <si>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</si>
  <si>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</si>
  <si>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</si>
  <si>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</si>
  <si>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</si>
  <si>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</si>
  <si>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</si>
  <si>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</si>
  <si>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</si>
  <si>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</si>
  <si>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</si>
  <si>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</si>
  <si>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</si>
  <si>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</si>
  <si>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</si>
  <si>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</si>
  <si>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</si>
  <si>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</si>
  <si>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</si>
  <si>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</si>
  <si>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</si>
  <si>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</si>
  <si>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</si>
  <si>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</si>
  <si>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</si>
  <si>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</si>
  <si>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</si>
  <si>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</si>
  <si>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</si>
  <si>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</si>
  <si>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</si>
  <si>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</si>
  <si>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</si>
  <si>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</si>
  <si>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</si>
  <si>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</si>
  <si>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</si>
  <si>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</si>
  <si>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</si>
  <si>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</si>
  <si>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</si>
  <si>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</si>
  <si>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</si>
  <si>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</si>
  <si>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</si>
  <si>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</si>
  <si>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</si>
  <si>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</si>
  <si>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</si>
  <si>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</si>
  <si>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</si>
  <si>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</si>
  <si>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</si>
  <si>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</si>
  <si>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</si>
  <si>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</si>
  <si>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</si>
  <si>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</si>
  <si>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</si>
  <si>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</si>
  <si>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</si>
  <si>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</si>
  <si>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</si>
  <si>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</si>
  <si>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</si>
  <si>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</si>
  <si>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</si>
  <si>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</si>
  <si>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</si>
  <si>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</si>
  <si>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</si>
  <si>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</si>
  <si>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</si>
  <si>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</si>
  <si>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</si>
  <si>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</si>
  <si>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</si>
  <si>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</si>
  <si>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</si>
  <si>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</si>
  <si>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</si>
  <si>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</si>
  <si>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</si>
  <si>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</si>
  <si>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</si>
  <si>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</si>
  <si>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</si>
  <si>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</si>
  <si>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</si>
  <si>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</si>
  <si>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</si>
  <si>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</si>
  <si>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</si>
  <si>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</si>
  <si>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</si>
  <si>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</si>
  <si>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</si>
  <si>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</si>
  <si>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</si>
  <si>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</si>
  <si>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</si>
  <si>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</si>
  <si>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</si>
  <si>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</si>
  <si>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</si>
  <si>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</si>
  <si>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</si>
  <si>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</si>
  <si>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</si>
  <si>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</si>
  <si>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</si>
  <si>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</si>
  <si>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</si>
  <si>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</si>
  <si>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</si>
  <si>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</si>
  <si>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</si>
  <si>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</si>
  <si>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</si>
  <si>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</si>
  <si>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</si>
  <si>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</si>
  <si>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</si>
  <si>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</si>
  <si>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</si>
  <si>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</si>
  <si>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</si>
  <si>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</si>
  <si>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</si>
  <si>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</si>
  <si>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</si>
  <si>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</si>
  <si>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</si>
  <si>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</si>
  <si>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</si>
  <si>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</si>
  <si>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</si>
  <si>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</si>
  <si>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</si>
  <si>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</si>
  <si>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</si>
  <si>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</si>
  <si>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</si>
  <si>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</si>
  <si>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</si>
  <si>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</si>
  <si>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</si>
  <si>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</si>
  <si>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</si>
  <si>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</si>
  <si>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</si>
  <si>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</si>
  <si>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</si>
  <si>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</si>
  <si>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</si>
  <si>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</si>
  <si>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</si>
  <si>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</si>
  <si>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</si>
  <si>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</si>
  <si>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</si>
  <si>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</si>
  <si>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</si>
  <si>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</si>
  <si>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</si>
  <si>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</si>
  <si>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</si>
  <si>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</si>
  <si>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</si>
  <si>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</si>
  <si>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</si>
  <si>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</si>
  <si>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</si>
  <si>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</si>
  <si>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</si>
  <si>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</si>
  <si>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</si>
  <si>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</si>
  <si>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</si>
  <si>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</si>
  <si>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</si>
  <si>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</si>
  <si>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</si>
  <si>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</si>
  <si>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</si>
  <si>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</si>
  <si>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</si>
  <si>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</si>
  <si>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</si>
  <si>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</si>
  <si>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</si>
  <si>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</si>
  <si>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</si>
  <si>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</si>
  <si>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</si>
  <si>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</si>
  <si>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</si>
  <si>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</si>
  <si>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</si>
  <si>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</si>
  <si>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</si>
  <si>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</si>
  <si>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</si>
  <si>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</si>
  <si>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</si>
  <si>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</si>
  <si>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</si>
  <si>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</si>
  <si>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</si>
  <si>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</si>
  <si>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</si>
  <si>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</si>
  <si>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</si>
  <si>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</si>
  <si>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</si>
  <si>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</si>
  <si>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</si>
  <si>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</si>
  <si>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</si>
  <si>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</si>
  <si>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</si>
  <si>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</si>
  <si>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</si>
  <si>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</si>
  <si>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</si>
  <si>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</si>
  <si>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</si>
  <si>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</si>
  <si>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</si>
  <si>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</si>
  <si>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</si>
  <si>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</si>
  <si>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</si>
  <si>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</si>
  <si>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</si>
  <si>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</si>
  <si>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</si>
  <si>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</si>
  <si>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</si>
  <si>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</si>
  <si>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</si>
  <si>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</si>
  <si>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</si>
  <si>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</si>
  <si>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</si>
  <si>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</si>
  <si>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</si>
  <si>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</si>
  <si>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</si>
  <si>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</si>
  <si>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</si>
  <si>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</si>
  <si>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</si>
  <si>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</si>
  <si>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</si>
  <si>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</si>
  <si>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</si>
  <si>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</si>
  <si>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</si>
  <si>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</si>
  <si>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</si>
  <si>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</si>
  <si>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</si>
  <si>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</si>
  <si>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</si>
  <si>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</si>
  <si>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</si>
  <si>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</si>
  <si>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</si>
  <si>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</si>
  <si>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</si>
  <si>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</si>
  <si>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</si>
  <si>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</si>
  <si>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</si>
  <si>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</si>
  <si>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</si>
  <si>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</si>
  <si>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</si>
  <si>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</si>
  <si>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</si>
  <si>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</si>
  <si>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</si>
  <si>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</si>
  <si>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</si>
  <si>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</si>
  <si>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</si>
  <si>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</si>
  <si>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</si>
  <si>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</si>
  <si>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</si>
  <si>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</si>
  <si>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</si>
  <si>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</si>
  <si>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</si>
  <si>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</si>
  <si>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</si>
  <si>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</si>
  <si>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</si>
  <si>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</si>
  <si>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</si>
  <si>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</si>
  <si>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</si>
  <si>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</si>
  <si>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</si>
  <si>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</si>
  <si>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</si>
  <si>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</si>
  <si>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</si>
  <si>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</si>
  <si>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</si>
  <si>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</si>
  <si>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</si>
  <si>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</si>
  <si>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</si>
  <si>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</si>
  <si>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</si>
  <si>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</si>
  <si>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</si>
  <si>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</si>
  <si>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</si>
  <si>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</si>
  <si>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</si>
  <si>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</si>
  <si>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</si>
  <si>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</si>
  <si>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</si>
  <si>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</si>
  <si>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</si>
  <si>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</si>
  <si>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</si>
  <si>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</si>
  <si>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</si>
  <si>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</si>
  <si>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</si>
  <si>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</si>
  <si>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</si>
  <si>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</si>
  <si>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</si>
  <si>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</si>
  <si>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</si>
  <si>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</si>
  <si>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</si>
  <si>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</si>
  <si>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</si>
  <si>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</si>
  <si>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</si>
  <si>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</si>
  <si>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</si>
  <si>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</si>
  <si>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</si>
  <si>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</si>
  <si>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</si>
  <si>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</si>
  <si>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</si>
  <si>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</si>
  <si>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</si>
  <si>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</si>
  <si>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</si>
  <si>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</si>
  <si>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</si>
  <si>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</si>
  <si>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</si>
  <si>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</si>
  <si>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</si>
  <si>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</si>
  <si>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</si>
  <si>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</si>
  <si>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</si>
  <si>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</si>
  <si>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</si>
  <si>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</si>
  <si>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</si>
  <si>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</si>
  <si>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</si>
  <si>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</si>
  <si>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</si>
  <si>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</si>
  <si>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</si>
  <si>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</si>
  <si>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</si>
  <si>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</si>
  <si>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</si>
  <si>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</si>
  <si>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</si>
  <si>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</si>
  <si>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</si>
  <si>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</si>
  <si>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</si>
  <si>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</si>
  <si>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</si>
  <si>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</si>
  <si>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</si>
  <si>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</si>
  <si>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</si>
  <si>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</si>
  <si>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</si>
  <si>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</si>
  <si>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</si>
  <si>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</si>
  <si>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</si>
  <si>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</si>
  <si>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</si>
  <si>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</si>
  <si>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</si>
  <si>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</si>
  <si>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</si>
  <si>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</si>
  <si>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</si>
  <si>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</si>
  <si>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</si>
  <si>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</si>
  <si>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</si>
  <si>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</si>
  <si>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</si>
  <si>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</si>
  <si>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</si>
  <si>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</si>
  <si>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</si>
  <si>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</si>
  <si>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</si>
  <si>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</si>
  <si>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</si>
  <si>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</si>
  <si>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</si>
  <si>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</si>
  <si>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</si>
  <si>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</si>
  <si>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</si>
  <si>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</si>
  <si>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</si>
  <si>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</si>
  <si>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</si>
  <si>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</si>
  <si>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</si>
  <si>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</si>
  <si>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</si>
  <si>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</si>
  <si>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</si>
  <si>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</si>
  <si>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</si>
  <si>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</si>
  <si>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</si>
  <si>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</si>
  <si>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</si>
  <si>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</si>
  <si>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</si>
  <si>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</si>
  <si>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</si>
  <si>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</si>
  <si>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</si>
  <si>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</si>
  <si>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</si>
  <si>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</si>
  <si>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</si>
  <si>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</si>
  <si>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</si>
  <si>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</si>
  <si>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</si>
  <si>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</si>
  <si>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</si>
  <si>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</si>
  <si>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</si>
  <si>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</si>
  <si>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</si>
  <si>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</si>
  <si>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</si>
  <si>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</si>
  <si>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</si>
  <si>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</si>
  <si>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</si>
  <si>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</si>
  <si>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</si>
  <si>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</si>
  <si>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</si>
  <si>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</si>
  <si>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</si>
  <si>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</si>
  <si>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</si>
  <si>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</si>
  <si>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</si>
  <si>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</si>
  <si>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</si>
  <si>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</si>
  <si>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</si>
  <si>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</si>
  <si>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</si>
  <si>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</si>
  <si>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</si>
  <si>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</si>
  <si>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</si>
  <si>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</si>
  <si>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</si>
  <si>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</si>
  <si>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</si>
  <si>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</si>
  <si>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</si>
  <si>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</si>
  <si>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</si>
  <si>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</si>
  <si>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</si>
  <si>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</si>
  <si>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</si>
  <si>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</si>
  <si>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</si>
  <si>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</si>
  <si>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</si>
  <si>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</si>
  <si>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</si>
  <si>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</si>
  <si>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</si>
  <si>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</si>
  <si>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</si>
  <si>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</si>
  <si>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</si>
  <si>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</si>
  <si>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</si>
  <si>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</si>
  <si>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</si>
  <si>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</si>
  <si>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</si>
  <si>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</si>
  <si>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</si>
  <si>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</si>
  <si>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</si>
  <si>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</si>
  <si>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</si>
  <si>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</si>
  <si>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</si>
  <si>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</si>
  <si>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</si>
  <si>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</si>
  <si>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</si>
  <si>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</si>
  <si>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</si>
  <si>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</si>
  <si>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</si>
  <si>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</si>
  <si>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</si>
  <si>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</si>
  <si>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</si>
  <si>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</si>
  <si>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</si>
  <si>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</si>
  <si>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</si>
  <si>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</si>
  <si>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</si>
  <si>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</si>
  <si>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</si>
  <si>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</si>
  <si>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</si>
  <si>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</si>
  <si>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</si>
  <si>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</si>
  <si>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</si>
  <si>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</si>
  <si>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</si>
  <si>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</si>
  <si>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</si>
  <si>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</si>
  <si>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</si>
  <si>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</si>
  <si>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</si>
  <si>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</si>
  <si>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</si>
  <si>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</si>
  <si>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</si>
  <si>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</si>
  <si>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</si>
  <si>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</si>
  <si>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</si>
  <si>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</si>
  <si>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</si>
  <si>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</si>
  <si>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</si>
  <si>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</si>
  <si>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</si>
  <si>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</si>
  <si>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</si>
  <si>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</si>
  <si>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</si>
  <si>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</si>
  <si>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</si>
  <si>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</si>
  <si>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</si>
  <si>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</si>
  <si>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</si>
  <si>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</si>
  <si>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</si>
  <si>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</si>
  <si>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</si>
  <si>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</si>
  <si>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</si>
  <si>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</si>
  <si>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</si>
  <si>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</si>
  <si>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</si>
  <si>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</si>
  <si>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</si>
  <si>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</si>
  <si>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</si>
  <si>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</si>
  <si>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</si>
  <si>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</si>
  <si>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</si>
  <si>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</si>
  <si>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</si>
  <si>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</si>
  <si>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</si>
  <si>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</si>
  <si>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</si>
  <si>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</si>
  <si>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</si>
  <si>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</si>
  <si>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</si>
  <si>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</si>
  <si>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</si>
  <si>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</si>
  <si>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</si>
  <si>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</si>
  <si>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</si>
  <si>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</si>
  <si>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</si>
  <si>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</si>
  <si>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</si>
  <si>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</si>
  <si>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</si>
  <si>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</si>
  <si>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</si>
  <si>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</si>
  <si>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</si>
  <si>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</si>
  <si>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</si>
  <si>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</si>
  <si>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</si>
  <si>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</si>
  <si>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</si>
  <si>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</si>
  <si>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</si>
  <si>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</si>
  <si>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</si>
  <si>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</si>
  <si>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</si>
  <si>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</si>
  <si>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</si>
  <si>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</si>
  <si>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</si>
  <si>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</si>
  <si>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</si>
  <si>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</si>
  <si>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</si>
  <si>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</si>
  <si>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</si>
  <si>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</si>
  <si>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</si>
  <si>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</si>
  <si>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</si>
  <si>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</si>
  <si>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</si>
  <si>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</si>
  <si>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</si>
  <si>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</si>
  <si>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</si>
  <si>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</si>
  <si>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</si>
  <si>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</si>
  <si>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</si>
  <si>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</si>
  <si>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</si>
  <si>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</si>
  <si>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</si>
  <si>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</si>
  <si>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</si>
  <si>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</si>
  <si>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</si>
  <si>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</si>
  <si>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</si>
  <si>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</si>
  <si>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</si>
  <si>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</si>
  <si>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</si>
  <si>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</si>
  <si>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</si>
  <si>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</si>
  <si>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</si>
  <si>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</si>
  <si>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</si>
  <si>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</si>
  <si>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</si>
  <si>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</si>
  <si>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</si>
  <si>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</si>
  <si>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</si>
  <si>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</si>
  <si>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</si>
  <si>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</si>
  <si>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</si>
  <si>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</si>
  <si>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</si>
  <si>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</si>
  <si>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</si>
  <si>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</si>
  <si>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</si>
  <si>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</si>
  <si>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</si>
  <si>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</si>
  <si>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</si>
  <si>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</si>
  <si>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</si>
  <si>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</si>
  <si>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</si>
  <si>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</si>
  <si>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</si>
  <si>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</si>
  <si>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</si>
  <si>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</si>
  <si>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</si>
  <si>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</si>
  <si>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</si>
  <si>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</si>
  <si>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</si>
  <si>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</si>
  <si>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</si>
  <si>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</si>
  <si>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</si>
  <si>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</si>
  <si>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</si>
  <si>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</si>
  <si>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</si>
  <si>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</si>
  <si>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</si>
  <si>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</si>
  <si>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</si>
  <si>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</si>
  <si>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</si>
  <si>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</si>
  <si>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</si>
  <si>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</si>
  <si>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</si>
  <si>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</si>
  <si>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</si>
  <si>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</si>
  <si>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</si>
  <si>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</si>
  <si>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</si>
  <si>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</si>
  <si>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</si>
  <si>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</si>
  <si>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</si>
  <si>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</si>
  <si>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</si>
  <si>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</si>
  <si>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</si>
  <si>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</si>
  <si>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</si>
  <si>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</si>
  <si>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</si>
  <si>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</si>
  <si>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</si>
  <si>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</si>
  <si>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</si>
  <si>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</si>
  <si>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</si>
  <si>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</si>
  <si>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</si>
  <si>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</si>
  <si>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</si>
  <si>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</si>
  <si>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</si>
  <si>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</si>
  <si>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</si>
  <si>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</si>
  <si>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</si>
  <si>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</si>
  <si>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</si>
  <si>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</si>
  <si>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</si>
  <si>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</si>
  <si>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</si>
  <si>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</si>
  <si>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</si>
  <si>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</si>
  <si>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</si>
  <si>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</si>
  <si>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</si>
  <si>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</si>
  <si>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</si>
  <si>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</si>
  <si>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</si>
  <si>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</si>
  <si>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</si>
  <si>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</si>
  <si>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</si>
  <si>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</si>
  <si>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</si>
  <si>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</si>
  <si>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</si>
  <si>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</si>
  <si>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</si>
  <si>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</si>
  <si>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</si>
  <si>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</si>
  <si>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</si>
  <si>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</si>
  <si>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</si>
  <si>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</si>
  <si>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</si>
  <si>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</si>
  <si>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</si>
  <si>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</si>
  <si>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</si>
  <si>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</si>
  <si>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</si>
  <si>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</si>
  <si>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</si>
  <si>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</si>
  <si>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</si>
  <si>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</si>
  <si>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</si>
  <si>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</si>
  <si>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</si>
  <si>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</si>
  <si>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</si>
  <si>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</si>
  <si>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</si>
  <si>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</si>
  <si>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</si>
  <si>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</si>
  <si>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</si>
  <si>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</si>
  <si>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</si>
  <si>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</si>
  <si>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</si>
  <si>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</si>
  <si>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</si>
  <si>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</si>
  <si>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</si>
  <si>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</si>
  <si>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</si>
  <si>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</si>
  <si>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</si>
  <si>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</si>
  <si>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</si>
  <si>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</si>
  <si>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</si>
  <si>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</si>
  <si>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</si>
  <si>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</si>
  <si>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</si>
  <si>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</si>
  <si>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</si>
  <si>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</si>
  <si>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</si>
  <si>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</si>
  <si>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</si>
  <si>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</si>
  <si>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</si>
  <si>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</si>
  <si>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</si>
  <si>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</si>
  <si>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</si>
  <si>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</si>
  <si>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</si>
  <si>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</si>
  <si>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</si>
  <si>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</si>
  <si>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</si>
  <si>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</si>
  <si>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</si>
  <si>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</si>
  <si>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</si>
  <si>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</si>
  <si>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</si>
  <si>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</si>
  <si>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</si>
  <si>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</si>
  <si>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</si>
  <si>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</si>
  <si>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</si>
  <si>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</si>
  <si>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</si>
  <si>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</si>
  <si>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</si>
  <si>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</si>
  <si>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</si>
  <si>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</si>
  <si>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</si>
  <si>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</si>
  <si>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</si>
  <si>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</si>
  <si>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</si>
  <si>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</si>
  <si>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</si>
  <si>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</si>
  <si>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</si>
  <si>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</si>
  <si>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</si>
  <si>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</si>
  <si>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</si>
  <si>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</si>
  <si>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</si>
  <si>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</si>
  <si>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</si>
  <si>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</si>
  <si>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</si>
  <si>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</si>
  <si>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</si>
  <si>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</si>
  <si>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</si>
  <si>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</si>
  <si>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</si>
  <si>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</si>
  <si>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</si>
  <si>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</si>
  <si>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</si>
  <si>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</si>
  <si>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</si>
  <si>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</si>
  <si>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</si>
  <si>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</si>
  <si>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</si>
  <si>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</si>
  <si>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</si>
  <si>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</si>
  <si>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</si>
  <si>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</si>
  <si>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</si>
  <si>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</si>
  <si>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</si>
  <si>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</si>
  <si>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</si>
  <si>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</si>
  <si>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</si>
  <si>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</si>
  <si>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</si>
  <si>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</si>
  <si>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</si>
  <si>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</si>
  <si>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</si>
  <si>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</si>
  <si>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</si>
  <si>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</si>
  <si>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</si>
  <si>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</si>
  <si>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</si>
  <si>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</si>
  <si>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</si>
  <si>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</si>
  <si>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</si>
  <si>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</si>
  <si>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</si>
  <si>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</si>
  <si>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</si>
  <si>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</si>
  <si>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</si>
  <si>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</si>
  <si>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</si>
  <si>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</si>
  <si>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</si>
  <si>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</si>
  <si>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</si>
  <si>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</si>
  <si>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</si>
  <si>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</si>
  <si>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</si>
  <si>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</si>
  <si>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</si>
  <si>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</si>
  <si>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</si>
  <si>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</si>
  <si>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</si>
  <si>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</si>
  <si>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</si>
  <si>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</si>
  <si>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</si>
  <si>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</si>
  <si>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</si>
  <si>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</si>
  <si>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</si>
  <si>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</si>
  <si>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</si>
  <si>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</si>
  <si>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</si>
  <si>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</si>
  <si>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</si>
  <si>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</si>
  <si>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</si>
  <si>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</si>
  <si>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</si>
  <si>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</si>
  <si>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</si>
  <si>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</si>
  <si>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</si>
  <si>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</si>
  <si>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</si>
  <si>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</si>
  <si>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</si>
  <si>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</si>
  <si>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</si>
  <si>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</si>
  <si>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</si>
  <si>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</si>
  <si>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</si>
  <si>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</si>
  <si>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</si>
  <si>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</si>
  <si>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</si>
  <si>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</si>
  <si>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</si>
  <si>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</si>
  <si>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</si>
  <si>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</si>
  <si>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</si>
  <si>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</si>
  <si>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</si>
  <si>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</si>
  <si>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</si>
  <si>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</si>
  <si>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</si>
  <si>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</si>
  <si>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</si>
  <si>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</si>
  <si>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</si>
  <si>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</si>
  <si>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</si>
  <si>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</si>
  <si>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</si>
  <si>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</si>
  <si>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</si>
  <si>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</si>
  <si>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</si>
  <si>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</si>
  <si>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</si>
  <si>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</si>
  <si>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</si>
  <si>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</si>
  <si>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</si>
  <si>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</si>
  <si>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</si>
  <si>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</si>
  <si>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</si>
  <si>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</si>
  <si>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</si>
  <si>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</si>
  <si>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</si>
  <si>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</si>
  <si>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</si>
  <si>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</si>
  <si>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</si>
  <si>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</si>
  <si>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</si>
  <si>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</si>
  <si>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</si>
  <si>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</si>
  <si>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</si>
  <si>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</si>
  <si>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</si>
  <si>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</si>
  <si>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</si>
  <si>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</si>
  <si>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</si>
  <si>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</si>
  <si>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</si>
  <si>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</si>
  <si>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</si>
  <si>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</si>
  <si>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</si>
  <si>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</si>
  <si>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</si>
  <si>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</si>
  <si>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</si>
  <si>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</si>
  <si>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</si>
  <si>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</si>
  <si>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</si>
  <si>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</si>
  <si>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</si>
  <si>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</si>
  <si>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</si>
  <si>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</si>
  <si>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</si>
  <si>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</si>
  <si>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</si>
  <si>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</si>
  <si>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</si>
  <si>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</si>
  <si>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</si>
  <si>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</si>
  <si>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</si>
  <si>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</si>
  <si>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</si>
  <si>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</si>
  <si>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</si>
  <si>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</si>
  <si>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</si>
  <si>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</si>
  <si>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</si>
  <si>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</si>
  <si>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</si>
  <si>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</si>
  <si>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</si>
  <si>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</si>
  <si>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</si>
  <si>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</si>
  <si>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</si>
  <si>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</si>
  <si>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</si>
  <si>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</si>
  <si>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</si>
  <si>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</si>
  <si>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</si>
  <si>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</si>
  <si>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</si>
  <si>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</si>
  <si>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</si>
  <si>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</si>
  <si>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</si>
  <si>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</si>
  <si>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</si>
  <si>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</si>
  <si>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</si>
  <si>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</si>
  <si>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</si>
  <si>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</si>
  <si>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</si>
  <si>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</si>
  <si>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</si>
  <si>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</si>
  <si>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</si>
  <si>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</si>
  <si>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</si>
  <si>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</si>
  <si>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</si>
  <si>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</si>
  <si>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</si>
  <si>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</si>
  <si>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</si>
  <si>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</si>
  <si>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</si>
  <si>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</si>
  <si>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</si>
  <si>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</si>
  <si>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</si>
  <si>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</si>
  <si>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</si>
  <si>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</si>
  <si>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</si>
  <si>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</si>
  <si>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</si>
  <si>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</si>
  <si>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</si>
  <si>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</si>
  <si>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</si>
  <si>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</si>
  <si>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</si>
  <si>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</si>
  <si>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</si>
  <si>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</si>
  <si>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</si>
  <si>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</si>
  <si>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</si>
  <si>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</si>
  <si>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</si>
  <si>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</si>
  <si>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</si>
  <si>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</si>
  <si>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</si>
  <si>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</si>
  <si>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</si>
  <si>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</si>
  <si>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</si>
  <si>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</si>
  <si>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</si>
  <si>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</si>
  <si>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</si>
  <si>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</si>
  <si>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</si>
  <si>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</si>
  <si>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</si>
  <si>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</si>
  <si>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</si>
  <si>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</si>
  <si>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</si>
  <si>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</si>
  <si>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</si>
  <si>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</si>
  <si>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</si>
  <si>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</si>
  <si>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</si>
  <si>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</si>
  <si>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</si>
  <si>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</si>
  <si>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</si>
  <si>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</si>
  <si>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</si>
  <si>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</si>
  <si>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</si>
  <si>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</si>
  <si>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</si>
  <si>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</si>
  <si>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</si>
  <si>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</si>
  <si>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</si>
  <si>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</si>
  <si>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</si>
  <si>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</si>
  <si>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</si>
  <si>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</si>
  <si>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</si>
  <si>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</si>
  <si>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</si>
  <si>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</si>
  <si>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</si>
  <si>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</si>
  <si>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</si>
  <si>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</si>
  <si>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</si>
  <si>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</si>
  <si>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</si>
  <si>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</si>
  <si>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</si>
  <si>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</si>
  <si>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</si>
  <si>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</si>
  <si>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</si>
  <si>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</si>
  <si>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</si>
  <si>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</si>
  <si>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</si>
  <si>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</si>
  <si>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</si>
  <si>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</si>
  <si>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</si>
  <si>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</si>
  <si>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</si>
  <si>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</si>
  <si>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</si>
  <si>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</si>
  <si>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</si>
  <si>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</si>
  <si>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</si>
  <si>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</si>
  <si>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</si>
  <si>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</si>
  <si>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</si>
  <si>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</si>
  <si>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</si>
  <si>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</si>
  <si>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</si>
  <si>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</si>
  <si>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</si>
  <si>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</si>
  <si>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</si>
  <si>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</si>
  <si>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</si>
  <si>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</si>
  <si>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</si>
  <si>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</si>
  <si>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</si>
  <si>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</si>
  <si>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</si>
  <si>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</si>
  <si>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</si>
  <si>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</si>
  <si>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</si>
  <si>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</si>
  <si>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</si>
  <si>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</si>
  <si>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</si>
  <si>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</si>
  <si>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</si>
  <si>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</si>
  <si>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</si>
  <si>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</si>
  <si>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</si>
  <si>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</si>
  <si>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</si>
  <si>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</si>
  <si>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</si>
  <si>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</si>
  <si>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</si>
  <si>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</si>
  <si>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</si>
  <si>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</si>
  <si>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</si>
  <si>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</si>
  <si>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</si>
  <si>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</si>
  <si>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</si>
  <si>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</si>
  <si>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</si>
  <si>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</si>
  <si>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</si>
  <si>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</si>
  <si>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</si>
  <si>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</si>
  <si>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</si>
  <si>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</si>
  <si>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</si>
  <si>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</si>
  <si>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</si>
  <si>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</si>
  <si>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</si>
  <si>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</si>
  <si>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</si>
  <si>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</si>
  <si>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</si>
  <si>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</si>
  <si>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</si>
  <si>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</si>
  <si>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</si>
  <si>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</si>
  <si>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</si>
  <si>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</si>
  <si>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</si>
  <si>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</si>
  <si>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</si>
  <si>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</si>
  <si>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</si>
  <si>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</si>
  <si>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</si>
  <si>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</si>
  <si>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</si>
  <si>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</si>
  <si>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</si>
  <si>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</si>
  <si>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</si>
  <si>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</si>
  <si>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</si>
  <si>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</si>
  <si>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</si>
  <si>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</si>
  <si>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</si>
  <si>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</si>
  <si>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</si>
  <si>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</si>
  <si>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</si>
  <si>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</si>
  <si>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</si>
  <si>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</si>
  <si>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</si>
  <si>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</si>
  <si>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</si>
  <si>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</si>
  <si>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</si>
  <si>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</si>
  <si>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</si>
  <si>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</si>
  <si>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</si>
  <si>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</si>
  <si>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</si>
  <si>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</si>
  <si>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</si>
  <si>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</si>
  <si>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</si>
  <si>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</si>
  <si>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</si>
  <si>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</si>
  <si>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</si>
  <si>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</si>
  <si>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</si>
  <si>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</si>
  <si>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</si>
  <si>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</si>
  <si>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</si>
  <si>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</si>
  <si>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</si>
  <si>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</si>
  <si>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</si>
  <si>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</si>
  <si>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</si>
  <si>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</si>
  <si>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</si>
  <si>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</si>
  <si>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</si>
  <si>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</si>
  <si>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</si>
  <si>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</si>
  <si>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</si>
  <si>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</si>
  <si>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</si>
  <si>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</si>
  <si>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</si>
  <si>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</si>
  <si>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</si>
  <si>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</si>
  <si>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</si>
  <si>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</si>
  <si>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</si>
  <si>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</si>
  <si>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</si>
  <si>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</si>
  <si>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</si>
  <si>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</si>
  <si>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</si>
  <si>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</si>
  <si>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</si>
  <si>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</si>
  <si>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</si>
  <si>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</si>
  <si>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</si>
  <si>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</si>
  <si>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</si>
  <si>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</si>
  <si>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</si>
  <si>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</si>
  <si>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</si>
  <si>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</si>
  <si>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</si>
  <si>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</si>
  <si>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</si>
  <si>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</si>
  <si>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</si>
  <si>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</si>
  <si>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</si>
  <si>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</si>
  <si>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</si>
  <si>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</si>
  <si>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</si>
  <si>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</si>
  <si>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</si>
  <si>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</si>
  <si>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</si>
  <si>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</si>
  <si>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</si>
  <si>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</si>
  <si>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</si>
  <si>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</si>
  <si>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</si>
  <si>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</si>
  <si>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</si>
  <si>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</si>
  <si>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</si>
  <si>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</si>
  <si>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</si>
  <si>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</si>
  <si>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</si>
  <si>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</si>
  <si>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</si>
  <si>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</si>
  <si>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</si>
  <si>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</si>
  <si>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</si>
  <si>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</si>
  <si>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</si>
  <si>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</si>
  <si>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</si>
  <si>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</si>
  <si>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</si>
  <si>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</si>
  <si>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</si>
  <si>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</si>
  <si>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</si>
  <si>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</si>
  <si>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</si>
  <si>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</si>
  <si>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</si>
  <si>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</si>
  <si>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</si>
  <si>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</si>
  <si>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</si>
  <si>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</si>
  <si>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</si>
  <si>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</si>
  <si>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</si>
  <si>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</si>
  <si>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</si>
  <si>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</si>
  <si>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</si>
  <si>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</si>
  <si>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</si>
  <si>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</si>
  <si>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</si>
  <si>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</si>
  <si>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</si>
  <si>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</si>
  <si>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</si>
  <si>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</si>
  <si>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</si>
  <si>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</si>
  <si>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</si>
  <si>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</si>
  <si>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</si>
  <si>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</si>
  <si>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</si>
  <si>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</si>
  <si>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</si>
  <si>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</si>
  <si>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</si>
  <si>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</si>
  <si>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</si>
  <si>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</si>
  <si>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</si>
  <si>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</si>
  <si>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</si>
  <si>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</si>
  <si>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</si>
  <si>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</si>
  <si>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</si>
  <si>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</si>
  <si>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</si>
  <si>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</si>
  <si>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</si>
  <si>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</si>
  <si>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</si>
  <si>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</si>
  <si>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</si>
  <si>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</si>
  <si>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</si>
  <si>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</si>
  <si>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</si>
  <si>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</si>
  <si>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</si>
  <si>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</si>
  <si>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</si>
  <si>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</si>
  <si>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</si>
  <si>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</si>
  <si>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</si>
  <si>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</si>
  <si>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</si>
  <si>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</si>
  <si>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</si>
  <si>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</si>
  <si>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</si>
  <si>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</si>
  <si>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</si>
  <si>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</si>
  <si>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</si>
  <si>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</si>
  <si>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</si>
  <si>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</si>
  <si>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</si>
  <si>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</si>
  <si>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</si>
  <si>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</si>
  <si>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</si>
  <si>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</si>
  <si>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</si>
  <si>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</si>
  <si>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</si>
  <si>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</si>
  <si>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</si>
  <si>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</si>
  <si>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</si>
  <si>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</si>
  <si>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</si>
  <si>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</si>
  <si>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</si>
  <si>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</si>
  <si>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</si>
  <si>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</si>
  <si>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</si>
  <si>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</si>
  <si>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</si>
  <si>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</si>
  <si>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</si>
  <si>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</si>
  <si>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</si>
  <si>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</si>
  <si>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</si>
  <si>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</si>
  <si>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</si>
  <si>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</si>
  <si>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</si>
  <si>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</si>
  <si>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</si>
  <si>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</si>
  <si>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</si>
  <si>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</si>
  <si>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</si>
  <si>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</si>
  <si>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</si>
  <si>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</si>
  <si>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</si>
  <si>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</si>
  <si>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</si>
  <si>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</si>
  <si>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</si>
  <si>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</si>
  <si>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</si>
  <si>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</si>
  <si>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</si>
  <si>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</si>
  <si>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</si>
  <si>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</si>
  <si>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</si>
  <si>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</si>
  <si>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</si>
  <si>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</si>
  <si>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</si>
  <si>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</si>
  <si>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</si>
  <si>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</si>
  <si>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</si>
  <si>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</si>
  <si>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</si>
  <si>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</si>
  <si>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</si>
  <si>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</si>
  <si>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</si>
  <si>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</si>
  <si>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</si>
  <si>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</si>
  <si>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</si>
  <si>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</si>
  <si>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</si>
  <si>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</si>
  <si>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</si>
  <si>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</si>
  <si>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</si>
  <si>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</si>
  <si>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</si>
  <si>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</si>
  <si>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</si>
  <si>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</si>
  <si>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</si>
  <si>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</si>
  <si>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</si>
  <si>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</si>
  <si>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</si>
  <si>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</si>
  <si>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</si>
  <si>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</si>
  <si>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</si>
  <si>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</si>
  <si>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</si>
  <si>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</si>
  <si>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</si>
  <si>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</si>
  <si>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</si>
  <si>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</si>
  <si>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</si>
  <si>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</si>
  <si>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</si>
  <si>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</si>
  <si>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</si>
  <si>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</si>
  <si>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</si>
  <si>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</si>
  <si>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</si>
  <si>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</si>
  <si>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</si>
  <si>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</si>
  <si>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</si>
  <si>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</si>
  <si>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</si>
  <si>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</si>
  <si>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</si>
  <si>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</si>
  <si>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</si>
  <si>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</si>
  <si>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</si>
  <si>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</si>
  <si>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</si>
  <si>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</si>
  <si>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</si>
  <si>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</si>
  <si>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</si>
  <si>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</si>
  <si>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</si>
  <si>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</si>
  <si>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</si>
  <si>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</si>
  <si>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</si>
  <si>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</si>
  <si>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</si>
  <si>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</si>
  <si>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</si>
  <si>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</si>
  <si>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</si>
  <si>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</si>
  <si>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</si>
  <si>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</si>
  <si>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</si>
  <si>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</si>
  <si>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</si>
  <si>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</si>
  <si>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</si>
  <si>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</si>
  <si>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</si>
  <si>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</si>
  <si>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</si>
  <si>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</si>
  <si>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</si>
  <si>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</si>
  <si>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</si>
  <si>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</si>
  <si>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</si>
  <si>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</si>
  <si>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</si>
  <si>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</si>
  <si>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</si>
  <si>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</si>
  <si>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</si>
  <si>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</si>
  <si>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</si>
  <si>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</si>
  <si>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</si>
  <si>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</si>
  <si>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</si>
  <si>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</si>
  <si>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</si>
  <si>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</si>
  <si>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</si>
  <si>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</si>
  <si>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</si>
  <si>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</si>
  <si>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</si>
  <si>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</si>
  <si>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</si>
  <si>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</si>
  <si>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</si>
  <si>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</si>
  <si>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</si>
  <si>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</si>
  <si>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</si>
  <si>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</si>
  <si>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</si>
  <si>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</si>
  <si>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</si>
  <si>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</si>
  <si>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</si>
  <si>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</si>
  <si>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</si>
  <si>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</si>
  <si>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</si>
  <si>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</si>
  <si>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</si>
  <si>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</si>
  <si>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</si>
  <si>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</si>
  <si>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</si>
  <si>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</si>
  <si>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</si>
  <si>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</si>
  <si>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</si>
  <si>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</si>
  <si>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</si>
  <si>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</si>
  <si>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</si>
  <si>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</si>
  <si>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</si>
  <si>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</si>
  <si>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</si>
  <si>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</si>
  <si>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</si>
  <si>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</si>
  <si>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</si>
  <si>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</si>
  <si>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</si>
  <si>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</si>
  <si>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</si>
  <si>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</si>
  <si>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</si>
  <si>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</si>
  <si>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</si>
  <si>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</si>
  <si>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</si>
  <si>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</si>
  <si>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</si>
  <si>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</si>
  <si>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</si>
  <si>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</si>
  <si>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</si>
  <si>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</si>
  <si>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</si>
  <si>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</si>
  <si>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</si>
  <si>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</si>
  <si>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</si>
  <si>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</si>
  <si>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</si>
  <si>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</si>
  <si>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</si>
  <si>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</si>
  <si>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</si>
  <si>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</si>
  <si>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</si>
  <si>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</si>
  <si>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</si>
  <si>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</si>
  <si>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</si>
  <si>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</si>
  <si>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</si>
  <si>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</si>
  <si>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</si>
  <si>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</si>
  <si>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</si>
  <si>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</si>
  <si>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</si>
  <si>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</si>
  <si>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</si>
  <si>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</si>
  <si>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</si>
  <si>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</si>
  <si>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</si>
  <si>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</si>
  <si>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</si>
  <si>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</si>
  <si>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</si>
  <si>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</si>
  <si>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</si>
  <si>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</si>
  <si>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</si>
  <si>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</si>
  <si>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</si>
  <si>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</si>
  <si>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</si>
  <si>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</si>
  <si>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</si>
  <si>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</si>
  <si>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</si>
  <si>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</si>
  <si>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</si>
  <si>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</si>
  <si>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</si>
  <si>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</si>
  <si>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</si>
  <si>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</si>
  <si>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</si>
  <si>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</si>
  <si>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</si>
  <si>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</si>
  <si>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</si>
  <si>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</si>
  <si>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</si>
  <si>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</si>
  <si>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</si>
  <si>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</si>
  <si>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</si>
  <si>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</si>
  <si>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</si>
  <si>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</si>
  <si>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</si>
  <si>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</si>
  <si>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</si>
  <si>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</si>
  <si>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</si>
  <si>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</si>
  <si>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</si>
  <si>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</si>
  <si>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</si>
  <si>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</si>
  <si>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</si>
  <si>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</si>
  <si>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</si>
  <si>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</si>
  <si>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</si>
  <si>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</si>
  <si>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</si>
  <si>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</si>
  <si>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</si>
  <si>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</si>
  <si>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</si>
  <si>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</si>
  <si>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</si>
  <si>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</si>
  <si>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</si>
  <si>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</si>
  <si>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</si>
  <si>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</si>
  <si>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</si>
  <si>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</si>
  <si>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</si>
  <si>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</si>
  <si>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</si>
  <si>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</si>
  <si>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</si>
  <si>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</si>
  <si>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</si>
  <si>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</si>
  <si>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</si>
  <si>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</si>
  <si>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</si>
  <si>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</si>
  <si>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</si>
  <si>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</si>
  <si>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</si>
  <si>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</si>
  <si>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</si>
  <si>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</si>
  <si>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</si>
  <si>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</si>
  <si>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</si>
  <si>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</si>
  <si>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</si>
  <si>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</si>
  <si>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</si>
  <si>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</si>
  <si>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</si>
  <si>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</si>
  <si>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</si>
  <si>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</si>
  <si>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</si>
  <si>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</si>
  <si>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</si>
  <si>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</si>
  <si>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</si>
  <si>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</si>
  <si>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</si>
  <si>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</si>
  <si>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</si>
  <si>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</si>
  <si>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</si>
  <si>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</si>
  <si>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</si>
  <si>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</si>
  <si>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</si>
  <si>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</si>
  <si>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</si>
  <si>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</si>
  <si>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</si>
  <si>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</si>
  <si>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</si>
  <si>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</si>
  <si>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</si>
  <si>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</si>
  <si>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</si>
  <si>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</si>
  <si>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</si>
  <si>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</si>
  <si>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</si>
  <si>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</si>
  <si>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</si>
  <si>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</si>
  <si>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</si>
  <si>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</si>
  <si>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</si>
  <si>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</si>
  <si>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</si>
  <si>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</si>
  <si>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</si>
  <si>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</si>
  <si>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</si>
  <si>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</si>
  <si>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</si>
  <si>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</si>
  <si>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</si>
  <si>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</si>
  <si>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</si>
  <si>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</si>
  <si>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</si>
  <si>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</si>
  <si>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</si>
  <si>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</si>
  <si>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</si>
  <si>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</si>
  <si>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</si>
  <si>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</si>
  <si>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</si>
  <si>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</si>
  <si>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</si>
  <si>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</si>
  <si>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</si>
  <si>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</si>
  <si>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</si>
  <si>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</si>
  <si>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</si>
  <si>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</si>
  <si>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</si>
  <si>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</si>
  <si>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</si>
  <si>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</si>
  <si>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</si>
  <si>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</si>
  <si>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</si>
  <si>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</si>
  <si>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</si>
  <si>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</si>
  <si>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</si>
  <si>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</si>
  <si>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</si>
  <si>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</si>
  <si>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</si>
  <si>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</si>
  <si>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</si>
  <si>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</si>
  <si>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</si>
  <si>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</si>
  <si>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</si>
  <si>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</si>
  <si>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</si>
  <si>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</si>
  <si>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</si>
  <si>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</si>
  <si>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</si>
  <si>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</si>
  <si>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</si>
  <si>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</si>
  <si>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</si>
  <si>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</si>
  <si>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</si>
  <si>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</si>
  <si>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</si>
  <si>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</si>
  <si>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</si>
  <si>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</si>
  <si>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</si>
  <si>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</si>
  <si>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</si>
  <si>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</si>
  <si>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</si>
  <si>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</si>
  <si>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</si>
  <si>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</si>
  <si>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</si>
  <si>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</si>
  <si>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</si>
  <si>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</si>
  <si>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</si>
  <si>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</si>
  <si>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</si>
  <si>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</si>
  <si>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</si>
  <si>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</si>
  <si>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</si>
  <si>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</si>
  <si>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</si>
  <si>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</si>
  <si>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</si>
  <si>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</si>
  <si>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</si>
  <si>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</si>
  <si>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</si>
  <si>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</si>
  <si>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</si>
  <si>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</si>
  <si>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</si>
  <si>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</si>
  <si>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</si>
  <si>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</si>
  <si>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</si>
  <si>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</si>
  <si>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</si>
  <si>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</si>
  <si>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</si>
  <si>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</si>
  <si>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</si>
  <si>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</si>
  <si>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</si>
  <si>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</si>
  <si>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</si>
  <si>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</si>
  <si>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</si>
  <si>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</si>
  <si>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</si>
  <si>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</si>
  <si>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</si>
  <si>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</si>
  <si>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</si>
  <si>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</si>
  <si>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</si>
  <si>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</si>
  <si>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</si>
  <si>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</si>
  <si>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</si>
  <si>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</si>
  <si>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</si>
  <si>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</si>
  <si>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</si>
  <si>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</si>
  <si>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</si>
  <si>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</si>
  <si>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</si>
  <si>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</si>
  <si>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</si>
  <si>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</si>
  <si>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</si>
  <si>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</si>
  <si>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</si>
  <si>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</si>
  <si>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</si>
  <si>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</si>
  <si>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</si>
  <si>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</si>
  <si>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</si>
  <si>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</si>
  <si>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</si>
  <si>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</si>
  <si>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</si>
  <si>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</si>
  <si>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</si>
  <si>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</si>
  <si>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</si>
  <si>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</si>
  <si>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</si>
  <si>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</si>
  <si>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</si>
  <si>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</si>
  <si>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</si>
  <si>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</si>
  <si>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</si>
  <si>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</si>
  <si>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</si>
  <si>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</si>
  <si>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</si>
  <si>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</si>
  <si>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</si>
  <si>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</si>
  <si>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</si>
  <si>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</si>
  <si>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</si>
  <si>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</si>
  <si>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</si>
  <si>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</si>
  <si>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</si>
  <si>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</si>
  <si>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</si>
  <si>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</si>
  <si>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</si>
  <si>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</si>
  <si>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</si>
  <si>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</si>
  <si>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</si>
  <si>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</si>
  <si>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</si>
  <si>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</si>
  <si>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</si>
  <si>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</si>
  <si>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</si>
  <si>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</si>
  <si>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</si>
  <si>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</si>
  <si>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</si>
  <si>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</si>
  <si>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</si>
  <si>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</si>
  <si>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</si>
  <si>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</si>
  <si>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</si>
  <si>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</si>
  <si>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</si>
  <si>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</si>
  <si>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</si>
  <si>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</si>
  <si>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</si>
  <si>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</si>
  <si>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</si>
  <si>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</si>
  <si>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</si>
  <si>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</si>
  <si>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</si>
  <si>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</si>
  <si>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</si>
  <si>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</si>
  <si>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</si>
  <si>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</si>
  <si>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</si>
  <si>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</si>
  <si>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</si>
  <si>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</si>
  <si>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</si>
  <si>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</si>
  <si>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</si>
  <si>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</si>
  <si>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</si>
  <si>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</si>
  <si>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</si>
  <si>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</si>
  <si>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</si>
  <si>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</si>
  <si>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</si>
  <si>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</si>
  <si>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</si>
  <si>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</si>
  <si>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</si>
  <si>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</si>
  <si>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</si>
  <si>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</si>
  <si>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</si>
  <si>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</si>
  <si>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</si>
  <si>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</si>
  <si>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</si>
  <si>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</si>
  <si>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</si>
  <si>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</si>
  <si>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</si>
  <si>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</si>
  <si>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</si>
  <si>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</si>
  <si>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</si>
  <si>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</si>
  <si>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</si>
  <si>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</si>
  <si>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</si>
  <si>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</si>
  <si>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</si>
  <si>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</si>
  <si>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</si>
  <si>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</si>
  <si>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</si>
  <si>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</si>
  <si>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</si>
  <si>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</si>
  <si>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</si>
  <si>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</si>
  <si>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</si>
  <si>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</si>
  <si>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</si>
  <si>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</si>
  <si>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</si>
  <si>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</si>
  <si>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</si>
  <si>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</si>
  <si>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</si>
  <si>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</si>
  <si>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</si>
  <si>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</si>
  <si>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</si>
  <si>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</si>
  <si>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</si>
  <si>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</si>
  <si>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</si>
  <si>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</si>
  <si>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</si>
  <si>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</si>
  <si>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</si>
  <si>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</si>
  <si>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</si>
  <si>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</si>
  <si>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</si>
  <si>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</si>
  <si>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</si>
  <si>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</si>
  <si>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</si>
  <si>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</si>
  <si>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</si>
  <si>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</si>
  <si>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</si>
  <si>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</si>
  <si>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</si>
  <si>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</si>
  <si>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</si>
  <si>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</si>
  <si>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</si>
  <si>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</si>
  <si>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</si>
  <si>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</si>
  <si>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</si>
  <si>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</si>
  <si>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</si>
  <si>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</si>
  <si>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</si>
  <si>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</si>
  <si>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</si>
  <si>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</si>
  <si>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</si>
  <si>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</si>
  <si>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</si>
  <si>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</si>
  <si>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</si>
  <si>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</si>
  <si>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</si>
  <si>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</si>
  <si>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</si>
  <si>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</si>
  <si>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</si>
  <si>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</si>
  <si>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</si>
  <si>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</si>
  <si>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</si>
  <si>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</si>
  <si>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</si>
  <si>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</si>
  <si>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</si>
  <si>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</si>
  <si>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</si>
  <si>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</si>
  <si>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</si>
  <si>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</si>
  <si>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</si>
  <si>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</si>
  <si>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</si>
  <si>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</si>
  <si>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</si>
  <si>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</si>
  <si>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</si>
  <si>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</si>
  <si>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</si>
  <si>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</si>
  <si>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</si>
  <si>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</si>
  <si>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</si>
  <si>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</si>
  <si>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</si>
  <si>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</si>
  <si>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</si>
  <si>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</si>
  <si>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</si>
  <si>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</si>
  <si>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</si>
  <si>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</si>
  <si>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</si>
  <si>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</si>
  <si>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</si>
  <si>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</si>
  <si>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</si>
  <si>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</si>
  <si>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</si>
  <si>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</si>
  <si>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</si>
  <si>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</si>
  <si>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</si>
  <si>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</si>
  <si>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</si>
  <si>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</si>
  <si>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</si>
  <si>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</si>
  <si>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</si>
  <si>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</si>
  <si>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</si>
  <si>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</si>
  <si>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</si>
  <si>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</si>
  <si>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</si>
  <si>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</si>
  <si>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</si>
  <si>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</si>
  <si>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</si>
  <si>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</si>
  <si>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</si>
  <si>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</si>
  <si>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</si>
  <si>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</si>
  <si>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</si>
  <si>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</si>
  <si>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</si>
  <si>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</si>
  <si>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</si>
  <si>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</si>
  <si>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</si>
  <si>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</si>
  <si>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</si>
  <si>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</si>
  <si>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</si>
  <si>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</si>
  <si>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</si>
  <si>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</si>
  <si>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</si>
  <si>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</si>
  <si>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</si>
  <si>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</si>
  <si>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</si>
  <si>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</si>
  <si>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</si>
  <si>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</si>
  <si>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</si>
  <si>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</si>
  <si>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</si>
  <si>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</si>
  <si>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</si>
  <si>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</si>
  <si>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</si>
  <si>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</si>
  <si>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</si>
  <si>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</si>
  <si>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</si>
  <si>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</si>
  <si>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</si>
  <si>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</si>
  <si>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</si>
  <si>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</si>
  <si>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</si>
  <si>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</si>
  <si>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</si>
  <si>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</si>
  <si>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</si>
  <si>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</si>
  <si>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</si>
  <si>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</si>
  <si>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</si>
  <si>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</si>
  <si>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</si>
  <si>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</si>
  <si>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</si>
  <si>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</si>
  <si>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</si>
  <si>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</si>
  <si>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</si>
  <si>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</si>
  <si>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</si>
  <si>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</si>
  <si>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</si>
  <si>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</si>
  <si>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</si>
  <si>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</si>
  <si>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</si>
  <si>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</si>
  <si>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</si>
  <si>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</si>
  <si>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</si>
  <si>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</si>
  <si>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</si>
  <si>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</si>
  <si>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</si>
  <si>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</si>
  <si>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</si>
  <si>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</si>
  <si>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</si>
  <si>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</si>
  <si>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</si>
  <si>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</si>
  <si>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</si>
  <si>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</si>
  <si>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</si>
  <si>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</si>
  <si>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</si>
  <si>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</si>
  <si>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</si>
  <si>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</si>
  <si>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</si>
  <si>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</si>
  <si>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</si>
  <si>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</si>
  <si>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</si>
  <si>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</si>
  <si>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</si>
  <si>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</si>
  <si>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</si>
  <si>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</si>
  <si>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</si>
  <si>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</si>
  <si>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</si>
  <si>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</si>
  <si>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</si>
  <si>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</si>
  <si>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</si>
  <si>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</si>
  <si>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</si>
  <si>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</si>
  <si>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</si>
  <si>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</si>
  <si>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</si>
  <si>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</si>
  <si>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</si>
  <si>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</si>
  <si>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</si>
  <si>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</si>
  <si>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</si>
  <si>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</si>
  <si>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</si>
  <si>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</si>
  <si>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</si>
  <si>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</si>
  <si>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</si>
  <si>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</si>
  <si>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</si>
  <si>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</si>
  <si>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</si>
  <si>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</si>
  <si>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</si>
  <si>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</si>
  <si>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</si>
  <si>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</si>
  <si>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</si>
  <si>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</si>
  <si>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</si>
  <si>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</si>
  <si>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</si>
  <si>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</si>
  <si>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</si>
  <si>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</si>
  <si>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</si>
  <si>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</si>
  <si>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</si>
  <si>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</si>
  <si>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</si>
  <si>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</si>
  <si>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</si>
  <si>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</si>
  <si>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</si>
  <si>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</si>
  <si>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</si>
  <si>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</si>
  <si>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</si>
  <si>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</si>
  <si>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</si>
  <si>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</si>
  <si>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</si>
  <si>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</si>
  <si>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</si>
  <si>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</si>
  <si>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</si>
  <si>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</si>
  <si>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</si>
  <si>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</si>
  <si>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</si>
  <si>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</si>
  <si>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</si>
  <si>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</si>
  <si>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</si>
  <si>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</si>
  <si>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</si>
  <si>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</si>
  <si>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</si>
  <si>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</si>
  <si>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</si>
  <si>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</si>
  <si>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</si>
  <si>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</si>
  <si>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</si>
  <si>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</si>
  <si>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</si>
  <si>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</si>
  <si>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</si>
  <si>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</si>
  <si>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</si>
  <si>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</si>
  <si>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</si>
  <si>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</si>
  <si>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</si>
  <si>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</si>
  <si>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</si>
  <si>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</si>
  <si>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</si>
  <si>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</si>
  <si>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</si>
  <si>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</si>
  <si>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</si>
  <si>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</si>
  <si>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</si>
  <si>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</si>
  <si>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</si>
  <si>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</si>
  <si>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</si>
  <si>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</si>
  <si>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</si>
  <si>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</si>
  <si>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</si>
  <si>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</si>
  <si>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</si>
  <si>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</si>
  <si>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</si>
  <si>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</si>
  <si>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</si>
  <si>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</si>
  <si>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</si>
  <si>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</si>
  <si>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</si>
  <si>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</si>
  <si>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</si>
  <si>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</si>
  <si>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</si>
  <si>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</si>
  <si>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</si>
  <si>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</si>
  <si>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</si>
  <si>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</si>
  <si>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</si>
  <si>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</si>
  <si>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</si>
  <si>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</si>
  <si>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</si>
  <si>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</si>
  <si>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</si>
  <si>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</si>
  <si>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</si>
  <si>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</si>
  <si>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</si>
  <si>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</si>
  <si>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</si>
  <si>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</si>
  <si>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</si>
  <si>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</si>
  <si>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</si>
  <si>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</si>
  <si>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</si>
  <si>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</si>
  <si>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</si>
  <si>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</si>
  <si>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</si>
  <si>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</si>
  <si>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</si>
  <si>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</si>
  <si>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</si>
  <si>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</si>
  <si>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</si>
  <si>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</si>
  <si>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</si>
  <si>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</si>
  <si>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</si>
  <si>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</si>
  <si>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</si>
  <si>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</si>
  <si>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</si>
  <si>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</si>
  <si>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</si>
  <si>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</si>
  <si>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</si>
  <si>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</si>
  <si>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</si>
  <si>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</si>
  <si>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</si>
  <si>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</si>
  <si>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</si>
  <si>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</si>
  <si>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</si>
  <si>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</si>
  <si>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</si>
  <si>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</si>
  <si>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</si>
  <si>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</si>
  <si>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</si>
  <si>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</si>
  <si>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</si>
  <si>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</si>
  <si>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</si>
  <si>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</si>
  <si>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</si>
  <si>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</si>
  <si>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</si>
  <si>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</si>
  <si>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</si>
  <si>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</si>
  <si>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</si>
  <si>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</si>
  <si>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</si>
  <si>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</si>
  <si>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</si>
  <si>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</si>
  <si>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</si>
  <si>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</si>
  <si>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</si>
  <si>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</si>
  <si>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</si>
  <si>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</si>
  <si>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</si>
  <si>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</si>
  <si>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</si>
  <si>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</si>
  <si>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</si>
  <si>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</si>
  <si>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</si>
  <si>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</si>
  <si>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</si>
  <si>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</si>
  <si>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</si>
  <si>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</si>
  <si>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</si>
  <si>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</si>
  <si>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</si>
  <si>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</si>
  <si>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</si>
  <si>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</si>
  <si>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</si>
  <si>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</si>
  <si>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</si>
  <si>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</si>
  <si>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</si>
  <si>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</si>
  <si>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</si>
  <si>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</si>
  <si>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</si>
  <si>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</si>
  <si>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</si>
  <si>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</si>
  <si>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</si>
  <si>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</si>
  <si>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</si>
  <si>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</si>
  <si>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</si>
  <si>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</si>
  <si>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</si>
  <si>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</si>
  <si>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</si>
  <si>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</si>
  <si>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</si>
  <si>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</si>
  <si>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</si>
  <si>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</si>
  <si>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</si>
  <si>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</si>
  <si>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</si>
  <si>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</si>
  <si>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</si>
  <si>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</si>
  <si>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</si>
  <si>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</si>
  <si>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</si>
  <si>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</si>
  <si>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</si>
  <si>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</si>
  <si>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</si>
  <si>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</si>
  <si>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</si>
  <si>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</si>
  <si>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</si>
  <si>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</si>
  <si>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</si>
  <si>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</si>
  <si>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</si>
  <si>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</si>
  <si>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</si>
  <si>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</si>
  <si>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</si>
  <si>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</si>
  <si>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</si>
  <si>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</si>
  <si>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</si>
  <si>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</si>
  <si>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</si>
  <si>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</si>
  <si>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</si>
  <si>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</si>
  <si>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</si>
  <si>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</si>
  <si>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</si>
  <si>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</si>
  <si>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</si>
  <si>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</si>
  <si>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</si>
  <si>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</si>
  <si>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</si>
  <si>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</si>
  <si>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</si>
  <si>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</si>
  <si>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</si>
  <si>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</si>
  <si>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</si>
  <si>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</si>
  <si>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</si>
  <si>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</si>
  <si>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</si>
  <si>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</si>
  <si>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</si>
  <si>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</si>
  <si>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</si>
  <si>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</si>
  <si>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</si>
  <si>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</si>
  <si>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</si>
  <si>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</si>
  <si>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</si>
  <si>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</si>
  <si>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</si>
  <si>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</si>
  <si>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</si>
  <si>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</si>
  <si>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</si>
  <si>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</si>
  <si>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</si>
  <si>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</si>
  <si>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</si>
  <si>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</si>
  <si>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</si>
  <si>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</si>
  <si>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</si>
  <si>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</si>
  <si>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</si>
  <si>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</si>
  <si>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</si>
  <si>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</si>
  <si>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</si>
  <si>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</si>
  <si>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</si>
  <si>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</si>
  <si>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</si>
  <si>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</si>
  <si>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</si>
  <si>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</si>
  <si>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</si>
  <si>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</si>
  <si>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</si>
  <si>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</si>
  <si>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</si>
  <si>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</si>
  <si>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</si>
  <si>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</si>
  <si>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</si>
  <si>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</si>
  <si>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</si>
  <si>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</si>
  <si>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</si>
  <si>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</si>
  <si>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</si>
  <si>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</si>
  <si>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</si>
  <si>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</si>
  <si>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</si>
  <si>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</si>
  <si>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</si>
  <si>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</si>
  <si>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</si>
  <si>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</si>
  <si>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</si>
  <si>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</si>
  <si>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</si>
  <si>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</si>
  <si>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</si>
  <si>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</si>
  <si>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</si>
  <si>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</si>
  <si>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</si>
  <si>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</si>
  <si>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</si>
  <si>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</si>
  <si>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</si>
  <si>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</si>
  <si>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</si>
  <si>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</si>
  <si>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</si>
  <si>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</si>
  <si>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</si>
  <si>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</si>
  <si>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</si>
  <si>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</si>
  <si>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</si>
  <si>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</si>
  <si>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</si>
  <si>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</si>
  <si>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</si>
  <si>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</si>
  <si>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</si>
  <si>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</si>
  <si>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</si>
  <si>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</si>
  <si>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</si>
  <si>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</si>
  <si>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</si>
  <si>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</si>
  <si>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</si>
  <si>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</si>
  <si>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</si>
  <si>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</si>
  <si>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</si>
  <si>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</si>
  <si>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</si>
  <si>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</si>
  <si>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</si>
  <si>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</si>
  <si>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</si>
  <si>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</si>
  <si>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</si>
  <si>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</si>
  <si>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</si>
  <si>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</si>
  <si>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</si>
  <si>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</si>
  <si>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</si>
  <si>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</si>
  <si>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</si>
  <si>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</si>
  <si>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</si>
  <si>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</si>
  <si>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</si>
  <si>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</si>
  <si>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</si>
  <si>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</si>
  <si>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</si>
  <si>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</si>
  <si>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</si>
  <si>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</si>
  <si>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</si>
  <si>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</si>
  <si>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</si>
  <si>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</si>
  <si>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</si>
  <si>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</si>
  <si>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</si>
  <si>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</si>
  <si>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</si>
  <si>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</si>
  <si>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</si>
  <si>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</si>
  <si>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</si>
  <si>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</si>
  <si>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</si>
  <si>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</si>
  <si>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</si>
  <si>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</si>
  <si>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</si>
  <si>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</si>
  <si>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</si>
  <si>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</si>
  <si>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</si>
  <si>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</si>
  <si>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</si>
  <si>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</si>
  <si>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</si>
  <si>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</si>
  <si>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</si>
  <si>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</si>
  <si>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</si>
  <si>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</si>
  <si>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</si>
  <si>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</si>
  <si>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</si>
  <si>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</si>
  <si>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</si>
  <si>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</si>
  <si>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</si>
  <si>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</si>
  <si>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</si>
  <si>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</si>
  <si>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</si>
  <si>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</si>
  <si>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</si>
  <si>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</si>
  <si>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</si>
  <si>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</si>
  <si>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</si>
  <si>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</si>
  <si>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</si>
  <si>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</si>
  <si>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</si>
  <si>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</si>
  <si>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</si>
  <si>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</si>
  <si>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</si>
  <si>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</si>
  <si>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</si>
  <si>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</si>
  <si>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</si>
  <si>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</si>
  <si>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</si>
  <si>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</si>
  <si>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</si>
  <si>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</si>
  <si>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</si>
  <si>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</si>
  <si>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</si>
  <si>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</si>
  <si>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</si>
  <si>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</si>
  <si>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</si>
  <si>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</si>
  <si>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</si>
  <si>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</si>
  <si>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</si>
  <si>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</si>
  <si>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</si>
  <si>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</si>
  <si>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</si>
  <si>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</si>
  <si>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</si>
  <si>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</si>
  <si>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</si>
  <si>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</si>
  <si>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</si>
  <si>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</si>
  <si>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</si>
  <si>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</si>
  <si>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</si>
  <si>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</si>
  <si>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</si>
  <si>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</si>
  <si>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</si>
  <si>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</si>
  <si>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</si>
  <si>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</si>
  <si>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</si>
  <si>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</si>
  <si>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</si>
  <si>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</si>
  <si>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</si>
  <si>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</si>
  <si>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</si>
  <si>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</si>
  <si>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</si>
  <si>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</si>
  <si>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</si>
  <si>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</si>
  <si>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</si>
  <si>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</si>
  <si>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</si>
  <si>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</si>
  <si>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</si>
  <si>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</si>
  <si>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</si>
  <si>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</si>
  <si>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</si>
  <si>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</si>
  <si>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</si>
  <si>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</si>
  <si>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</si>
  <si>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</si>
  <si>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</si>
  <si>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</si>
  <si>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</si>
  <si>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</si>
  <si>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</si>
  <si>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</si>
  <si>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</si>
  <si>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</si>
  <si>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</si>
  <si>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</si>
  <si>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</si>
  <si>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</si>
  <si>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</si>
  <si>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</si>
  <si>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</si>
  <si>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</si>
  <si>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</si>
  <si>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</si>
  <si>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</si>
  <si>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</si>
  <si>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</si>
  <si>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</si>
  <si>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</si>
  <si>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</si>
  <si>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</si>
  <si>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</si>
  <si>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</si>
  <si>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</si>
  <si>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</si>
  <si>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</si>
  <si>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</si>
  <si>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</si>
  <si>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</si>
  <si>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</si>
  <si>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</si>
  <si>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</si>
  <si>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</si>
  <si>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</si>
  <si>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</si>
  <si>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</si>
  <si>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</si>
  <si>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</si>
  <si>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</si>
  <si>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</si>
  <si>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</si>
  <si>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</si>
  <si>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</si>
  <si>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</si>
  <si>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</si>
  <si>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</si>
  <si>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</si>
  <si>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</si>
  <si>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</si>
  <si>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</si>
  <si>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</si>
  <si>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</si>
  <si>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</si>
  <si>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</si>
  <si>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</si>
  <si>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</si>
  <si>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</si>
  <si>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</si>
  <si>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</si>
  <si>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</si>
  <si>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</si>
  <si>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</si>
  <si>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</si>
  <si>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</si>
  <si>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</si>
  <si>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</si>
  <si>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</si>
  <si>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</si>
  <si>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</si>
  <si>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</si>
  <si>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</si>
  <si>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</si>
  <si>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</si>
  <si>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</si>
  <si>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</si>
  <si>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</si>
  <si>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</si>
  <si>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</si>
  <si>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</si>
  <si>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</si>
  <si>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</si>
  <si>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</si>
  <si>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</si>
  <si>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</si>
  <si>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</si>
  <si>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</si>
  <si>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</si>
  <si>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</si>
  <si>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</si>
  <si>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</si>
  <si>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</si>
  <si>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</si>
  <si>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</si>
  <si>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</si>
  <si>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</si>
  <si>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</si>
  <si>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</si>
  <si>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</si>
  <si>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</si>
  <si>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</si>
  <si>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</si>
  <si>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</si>
  <si>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</si>
  <si>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</si>
  <si>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</si>
  <si>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</si>
  <si>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</si>
  <si>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</si>
  <si>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</si>
  <si>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</si>
  <si>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</si>
  <si>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</si>
  <si>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</si>
  <si>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</si>
  <si>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</si>
  <si>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</si>
  <si>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</si>
  <si>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</si>
  <si>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</si>
  <si>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</si>
  <si>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</si>
  <si>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</si>
  <si>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</si>
  <si>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</si>
  <si>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</si>
  <si>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</si>
  <si>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</si>
  <si>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</si>
  <si>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</si>
  <si>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</si>
  <si>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</si>
  <si>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</si>
  <si>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</si>
  <si>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</si>
  <si>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</si>
  <si>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</si>
  <si>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</si>
  <si>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</si>
  <si>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</si>
  <si>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</si>
  <si>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</si>
  <si>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</si>
  <si>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</si>
  <si>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</si>
  <si>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</si>
  <si>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</si>
  <si>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</si>
  <si>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</si>
  <si>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</si>
  <si>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</si>
  <si>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</si>
  <si>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</si>
  <si>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</si>
  <si>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</si>
  <si>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</si>
  <si>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</si>
  <si>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</si>
  <si>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</si>
  <si>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</si>
  <si>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</si>
  <si>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</si>
  <si>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</si>
  <si>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</si>
  <si>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</si>
  <si>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</si>
  <si>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</si>
  <si>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</si>
  <si>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</si>
  <si>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</si>
  <si>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</si>
  <si>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</si>
  <si>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</si>
  <si>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</si>
  <si>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</si>
  <si>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</si>
  <si>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</si>
  <si>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</si>
  <si>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</si>
  <si>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</si>
  <si>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</si>
  <si>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</si>
  <si>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</si>
  <si>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</si>
  <si>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</si>
  <si>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</si>
  <si>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</si>
  <si>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</si>
  <si>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</si>
  <si>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</si>
  <si>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</si>
  <si>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</si>
  <si>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</si>
  <si>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</si>
  <si>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</si>
  <si>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</si>
  <si>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</si>
  <si>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</si>
  <si>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</si>
  <si>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</si>
  <si>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</si>
  <si>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</si>
  <si>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</si>
  <si>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</si>
  <si>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</si>
  <si>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</si>
  <si>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</si>
  <si>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</si>
  <si>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</si>
  <si>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</si>
  <si>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</si>
  <si>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</si>
  <si>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</si>
  <si>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</si>
  <si>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</si>
  <si>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</si>
  <si>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</si>
  <si>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</si>
  <si>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</si>
  <si>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</si>
  <si>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</si>
  <si>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</si>
  <si>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</si>
  <si>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</si>
  <si>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</si>
  <si>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</si>
  <si>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</si>
  <si>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</si>
  <si>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</si>
  <si>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</si>
  <si>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</si>
  <si>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</si>
  <si>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</si>
  <si>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</si>
  <si>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</si>
  <si>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</si>
  <si>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</si>
  <si>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</si>
  <si>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</si>
  <si>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</si>
  <si>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</si>
  <si>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</si>
  <si>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</si>
  <si>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</si>
  <si>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</si>
  <si>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</si>
  <si>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</si>
  <si>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</si>
  <si>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</si>
  <si>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</si>
  <si>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</si>
  <si>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</si>
  <si>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</si>
  <si>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</si>
  <si>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</si>
  <si>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</si>
  <si>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</si>
  <si>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</si>
  <si>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</si>
  <si>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</si>
  <si>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</si>
  <si>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</si>
  <si>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</si>
  <si>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</si>
  <si>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</si>
  <si>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</si>
  <si>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</si>
  <si>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</si>
  <si>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</si>
  <si>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</si>
  <si>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</si>
  <si>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</si>
  <si>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</si>
  <si>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</si>
  <si>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</si>
  <si>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</si>
  <si>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</si>
  <si>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</si>
  <si>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</si>
  <si>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</si>
  <si>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</si>
  <si>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</si>
  <si>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</si>
  <si>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</si>
  <si>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</si>
  <si>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</si>
  <si>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</si>
  <si>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</si>
  <si>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</si>
  <si>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</si>
  <si>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</si>
  <si>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</si>
  <si>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</si>
  <si>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</si>
  <si>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</si>
  <si>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</si>
  <si>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</si>
  <si>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</si>
  <si>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</si>
  <si>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</si>
  <si>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</si>
  <si>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</si>
  <si>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</si>
  <si>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</si>
  <si>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</si>
  <si>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</si>
  <si>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</si>
  <si>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</si>
  <si>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</si>
  <si>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</si>
  <si>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</si>
  <si>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</si>
  <si>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</si>
  <si>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</si>
  <si>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</si>
  <si>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</si>
  <si>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</si>
  <si>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</si>
  <si>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</si>
  <si>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</si>
  <si>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</si>
  <si>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</si>
  <si>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</si>
  <si>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</si>
  <si>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</si>
  <si>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</si>
  <si>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</si>
  <si>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</si>
  <si>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</si>
  <si>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</si>
  <si>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</si>
  <si>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</si>
  <si>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</si>
  <si>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</si>
  <si>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</si>
  <si>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</si>
  <si>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</si>
  <si>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</si>
  <si>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</si>
  <si>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</si>
  <si>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</si>
  <si>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</si>
  <si>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</si>
  <si>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</si>
  <si>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</si>
  <si>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</si>
  <si>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</si>
  <si>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</si>
  <si>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</si>
  <si>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</si>
  <si>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</si>
  <si>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</si>
  <si>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</si>
  <si>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</si>
  <si>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</si>
  <si>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</si>
  <si>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</si>
  <si>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</si>
  <si>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</si>
  <si>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</si>
  <si>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</si>
  <si>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</si>
  <si>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</si>
  <si>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</si>
  <si>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</si>
  <si>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</si>
  <si>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</si>
  <si>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</si>
  <si>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</si>
  <si>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</si>
  <si>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</si>
  <si>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</si>
  <si>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</si>
  <si>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</si>
  <si>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</si>
  <si>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</si>
  <si>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</si>
  <si>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</si>
  <si>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</si>
  <si>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</si>
  <si>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</si>
  <si>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</si>
  <si>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</si>
  <si>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</si>
  <si>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</si>
  <si>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</si>
  <si>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</si>
  <si>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</si>
  <si>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</si>
  <si>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</si>
  <si>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</si>
  <si>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</si>
  <si>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</si>
  <si>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</si>
  <si>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</si>
  <si>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</si>
  <si>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</si>
  <si>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</si>
  <si>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</si>
  <si>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</si>
  <si>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</si>
  <si>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</si>
  <si>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</si>
  <si>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</si>
  <si>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</si>
  <si>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</si>
  <si>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</si>
  <si>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</si>
  <si>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</si>
  <si>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</si>
  <si>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</si>
  <si>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</si>
  <si>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</si>
  <si>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</si>
  <si>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</si>
  <si>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</si>
  <si>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</si>
  <si>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</si>
  <si>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</si>
  <si>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</si>
  <si>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</si>
  <si>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</si>
  <si>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</si>
  <si>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</si>
  <si>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</si>
  <si>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</si>
  <si>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</si>
  <si>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</si>
  <si>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</si>
  <si>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</si>
  <si>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</si>
  <si>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</si>
  <si>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</si>
  <si>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</si>
  <si>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</si>
  <si>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</si>
  <si>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</si>
  <si>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</si>
  <si>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</si>
  <si>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</si>
  <si>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</si>
  <si>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</si>
  <si>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</si>
  <si>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</si>
  <si>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</si>
  <si>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</si>
  <si>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</si>
  <si>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</si>
  <si>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</si>
  <si>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</si>
  <si>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</si>
  <si>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</si>
  <si>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</si>
  <si>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</si>
  <si>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</si>
  <si>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</si>
  <si>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</si>
  <si>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</si>
  <si>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</si>
  <si>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</si>
  <si>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</si>
  <si>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</si>
  <si>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</si>
  <si>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</si>
  <si>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</si>
  <si>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</si>
  <si>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</si>
  <si>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</si>
  <si>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</si>
  <si>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</si>
  <si>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</si>
  <si>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</si>
  <si>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</si>
  <si>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</si>
  <si>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</si>
  <si>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</si>
  <si>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</si>
  <si>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</si>
  <si>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</si>
  <si>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</si>
  <si>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</si>
  <si>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</si>
  <si>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</si>
  <si>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</si>
  <si>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</si>
  <si>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</si>
  <si>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</si>
  <si>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</si>
  <si>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</si>
  <si>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</si>
  <si>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</si>
  <si>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</si>
  <si>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</si>
  <si>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</si>
  <si>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</si>
  <si>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</si>
  <si>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</si>
  <si>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</si>
  <si>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</si>
  <si>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</si>
  <si>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</si>
  <si>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</si>
  <si>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</si>
  <si>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</si>
  <si>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</si>
  <si>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</si>
  <si>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</si>
  <si>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</si>
  <si>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</si>
  <si>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</si>
  <si>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</si>
  <si>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</si>
  <si>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</si>
  <si>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</si>
  <si>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</si>
  <si>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</si>
  <si>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</si>
  <si>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</si>
  <si>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</si>
  <si>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</si>
  <si>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</si>
  <si>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</si>
  <si>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</si>
  <si>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</si>
  <si>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</si>
  <si>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</si>
  <si>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</si>
  <si>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</si>
  <si>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</si>
  <si>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</si>
  <si>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</si>
  <si>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</si>
  <si>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</si>
  <si>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</si>
  <si>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</si>
  <si>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</si>
  <si>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</si>
  <si>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</si>
  <si>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</si>
  <si>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</si>
  <si>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</si>
  <si>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</si>
  <si>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</si>
  <si>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</si>
  <si>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</si>
  <si>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</si>
  <si>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</si>
  <si>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</si>
  <si>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</si>
  <si>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</si>
  <si>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</si>
  <si>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</si>
  <si>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</si>
  <si>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</si>
  <si>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</si>
  <si>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</si>
  <si>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</si>
  <si>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</si>
  <si>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</si>
  <si>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</si>
  <si>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</si>
  <si>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</si>
  <si>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</si>
  <si>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</si>
  <si>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</si>
  <si>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</si>
  <si>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</si>
  <si>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</si>
  <si>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</si>
  <si>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</si>
  <si>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</si>
  <si>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</si>
  <si>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</si>
  <si>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</si>
  <si>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</si>
  <si>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</si>
  <si>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</si>
  <si>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</si>
  <si>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</si>
  <si>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</si>
  <si>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</si>
  <si>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</si>
  <si>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</si>
  <si>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</si>
  <si>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</si>
  <si>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</si>
  <si>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</si>
  <si>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</si>
  <si>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</si>
  <si>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</si>
  <si>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</si>
  <si>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</si>
  <si>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</si>
  <si>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</si>
  <si>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</si>
  <si>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</si>
  <si>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</si>
  <si>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</si>
  <si>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</si>
  <si>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</si>
  <si>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</si>
  <si>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</si>
  <si>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</si>
  <si>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</si>
  <si>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</si>
  <si>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</si>
  <si>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</si>
  <si>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</si>
  <si>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</si>
  <si>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</si>
  <si>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</si>
  <si>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</si>
  <si>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</si>
  <si>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</si>
  <si>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</si>
  <si>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</si>
  <si>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</si>
  <si>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</si>
  <si>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</si>
  <si>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</si>
  <si>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</si>
  <si>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</si>
  <si>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</si>
  <si>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</si>
  <si>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</si>
  <si>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</si>
  <si>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</si>
  <si>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</si>
  <si>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</si>
  <si>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</si>
  <si>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</si>
  <si>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</si>
  <si>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</si>
  <si>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</si>
  <si>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</si>
  <si>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</si>
  <si>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</si>
  <si>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</si>
  <si>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</si>
  <si>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</si>
  <si>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</si>
  <si>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</si>
  <si>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</si>
  <si>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</si>
  <si>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</si>
  <si>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</si>
  <si>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</si>
  <si>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</si>
  <si>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</si>
  <si>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</si>
  <si>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</si>
  <si>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</si>
  <si>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</si>
  <si>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</si>
  <si>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</si>
  <si>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</si>
  <si>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</si>
  <si>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</si>
  <si>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</si>
  <si>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</si>
  <si>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</si>
  <si>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</si>
  <si>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</si>
  <si>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</si>
  <si>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</si>
  <si>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</si>
  <si>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</si>
  <si>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</si>
  <si>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</si>
  <si>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</si>
  <si>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</si>
  <si>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</si>
  <si>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</si>
  <si>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</si>
  <si>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</si>
  <si>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</si>
  <si>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</si>
  <si>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</si>
  <si>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</si>
  <si>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</si>
  <si>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</si>
  <si>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</si>
  <si>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</si>
  <si>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</si>
  <si>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</si>
  <si>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</si>
  <si>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</si>
  <si>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</si>
  <si>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</si>
  <si>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</si>
  <si>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</si>
  <si>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</si>
  <si>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</si>
  <si>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</si>
  <si>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</si>
  <si>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</si>
  <si>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</si>
  <si>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</si>
  <si>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</si>
  <si>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</si>
  <si>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</si>
  <si>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</si>
  <si>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</si>
  <si>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</si>
  <si>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</si>
  <si>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</si>
  <si>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</si>
  <si>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</si>
  <si>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</si>
  <si>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</si>
  <si>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</si>
  <si>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</si>
  <si>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</si>
  <si>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</si>
  <si>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</si>
  <si>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</si>
  <si>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</si>
  <si>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</si>
  <si>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</si>
  <si>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</si>
  <si>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</si>
  <si>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</si>
  <si>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</si>
  <si>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</si>
  <si>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</si>
  <si>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</si>
  <si>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</si>
  <si>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</si>
  <si>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</si>
  <si>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</si>
  <si>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</si>
  <si>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</si>
  <si>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</si>
  <si>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</si>
  <si>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</si>
  <si>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</si>
  <si>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</si>
  <si>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</si>
  <si>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</si>
  <si>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</si>
  <si>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</si>
  <si>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</si>
  <si>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</si>
  <si>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</si>
  <si>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</si>
  <si>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</si>
  <si>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</si>
  <si>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</si>
  <si>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</si>
  <si>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</si>
  <si>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</si>
  <si>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</si>
  <si>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</si>
  <si>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</si>
  <si>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</si>
  <si>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</si>
  <si>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</si>
  <si>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</si>
  <si>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</si>
  <si>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</si>
  <si>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</si>
  <si>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</si>
  <si>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</si>
  <si>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</si>
  <si>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</si>
  <si>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</si>
  <si>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</si>
  <si>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</si>
  <si>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</si>
  <si>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</si>
  <si>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</si>
  <si>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</si>
  <si>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</si>
  <si>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</si>
  <si>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</si>
  <si>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</si>
  <si>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</si>
  <si>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</si>
  <si>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</si>
  <si>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</si>
  <si>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</si>
  <si>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</si>
  <si>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</si>
  <si>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</si>
  <si>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</si>
  <si>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</si>
  <si>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</si>
  <si>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</si>
  <si>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</si>
  <si>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</si>
  <si>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</si>
  <si>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</si>
  <si>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</si>
  <si>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</si>
  <si>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</si>
  <si>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</si>
  <si>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</si>
  <si>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</si>
  <si>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</si>
  <si>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</si>
  <si>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</si>
  <si>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</si>
  <si>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</si>
  <si>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</si>
  <si>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</si>
  <si>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</si>
  <si>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</si>
  <si>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</si>
  <si>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</si>
  <si>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</si>
  <si>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</si>
  <si>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</si>
  <si>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</si>
  <si>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</si>
  <si>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</si>
  <si>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</si>
  <si>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</si>
  <si>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</si>
  <si>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</si>
  <si>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</si>
  <si>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</si>
  <si>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</si>
  <si>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</si>
  <si>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</si>
  <si>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</si>
  <si>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</si>
  <si>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</si>
  <si>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</si>
  <si>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</si>
  <si>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</si>
  <si>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</si>
  <si>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</si>
  <si>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</si>
  <si>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</si>
  <si>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</si>
  <si>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</si>
  <si>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</si>
  <si>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</si>
  <si>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</si>
  <si>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</si>
  <si>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</si>
  <si>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</si>
  <si>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</si>
  <si>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</si>
  <si>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</si>
  <si>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</si>
  <si>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</si>
  <si>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</si>
  <si>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</si>
  <si>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</si>
  <si>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</si>
  <si>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</si>
  <si>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</si>
  <si>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</si>
  <si>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</si>
  <si>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</si>
  <si>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</si>
  <si>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</si>
  <si>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</si>
  <si>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</si>
  <si>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</si>
  <si>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</si>
  <si>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</si>
  <si>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</si>
  <si>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</si>
  <si>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</si>
  <si>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</si>
  <si>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</si>
  <si>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</si>
  <si>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</si>
  <si>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</si>
  <si>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</si>
  <si>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</si>
  <si>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</si>
  <si>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</si>
  <si>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</si>
  <si>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</si>
  <si>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</si>
  <si>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</si>
  <si>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</si>
  <si>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</si>
  <si>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</si>
  <si>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</si>
  <si>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</si>
  <si>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</si>
  <si>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</si>
  <si>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</si>
  <si>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</si>
  <si>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</si>
  <si>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</si>
  <si>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</si>
  <si>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</si>
  <si>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</si>
  <si>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</si>
  <si>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</si>
  <si>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</si>
  <si>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</si>
  <si>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</si>
  <si>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</si>
  <si>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</si>
  <si>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</si>
  <si>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</si>
  <si>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</si>
  <si>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</si>
  <si>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</si>
  <si>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</si>
  <si>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</si>
  <si>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</si>
  <si>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</si>
  <si>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</si>
  <si>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</si>
  <si>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</si>
  <si>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</si>
  <si>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</si>
  <si>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</si>
  <si>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</si>
  <si>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</si>
  <si>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</si>
  <si>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</si>
  <si>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</si>
  <si>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</si>
  <si>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</si>
  <si>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</si>
  <si>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</si>
  <si>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</si>
  <si>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</si>
  <si>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</si>
  <si>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</si>
  <si>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</si>
  <si>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</si>
  <si>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</si>
  <si>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</si>
  <si>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</si>
  <si>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</si>
  <si>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</si>
  <si>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</si>
  <si>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</si>
  <si>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</si>
  <si>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</si>
  <si>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</si>
  <si>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</si>
  <si>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</si>
  <si>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</si>
  <si>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</si>
  <si>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</si>
  <si>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</si>
  <si>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</si>
  <si>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</si>
  <si>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</si>
  <si>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</si>
  <si>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</si>
  <si>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</si>
  <si>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</si>
  <si>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</si>
  <si>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</si>
  <si>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</si>
  <si>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</si>
  <si>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</si>
  <si>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</si>
  <si>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</si>
  <si>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</si>
  <si>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</si>
  <si>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</si>
  <si>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</si>
  <si>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</si>
  <si>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</si>
  <si>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</si>
  <si>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</si>
  <si>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</si>
  <si>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</si>
  <si>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</si>
  <si>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</si>
  <si>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</si>
  <si>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</si>
  <si>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</si>
  <si>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</si>
  <si>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</si>
  <si>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</si>
  <si>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</si>
  <si>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</si>
  <si>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</si>
  <si>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</si>
  <si>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</si>
  <si>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</si>
  <si>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</si>
  <si>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</si>
  <si>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</si>
  <si>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</si>
  <si>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</si>
  <si>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</si>
  <si>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</si>
  <si>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</si>
  <si>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</si>
  <si>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</si>
  <si>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</si>
  <si>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</si>
  <si>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</si>
  <si>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</si>
  <si>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</si>
  <si>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</si>
  <si>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</si>
  <si>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</si>
  <si>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</si>
  <si>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</si>
  <si>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</si>
  <si>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</si>
  <si>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</si>
  <si>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</si>
  <si>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</si>
  <si>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</si>
  <si>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</si>
  <si>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</si>
  <si>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</si>
  <si>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</si>
  <si>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</si>
  <si>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</si>
  <si>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</si>
  <si>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</si>
  <si>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</si>
  <si>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</si>
  <si>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</si>
  <si>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</si>
  <si>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</si>
  <si>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</si>
  <si>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</si>
  <si>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</si>
  <si>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</si>
  <si>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</si>
  <si>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</si>
  <si>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</si>
  <si>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</si>
  <si>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</si>
  <si>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</si>
  <si>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</si>
  <si>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</si>
  <si>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</si>
  <si>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</si>
  <si>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</si>
  <si>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</si>
  <si>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</si>
  <si>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</si>
  <si>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</si>
  <si>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</si>
  <si>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</si>
  <si>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</si>
  <si>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</si>
  <si>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</si>
  <si>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</si>
  <si>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</si>
  <si>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</si>
  <si>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</si>
  <si>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</si>
  <si>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</si>
  <si>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</si>
  <si>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</si>
  <si>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</si>
  <si>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</si>
  <si>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</si>
  <si>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</si>
  <si>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</si>
  <si>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</si>
  <si>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</si>
  <si>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</si>
  <si>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</si>
  <si>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</si>
  <si>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</si>
  <si>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</si>
  <si>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</si>
  <si>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</si>
  <si>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</si>
  <si>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</si>
  <si>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</si>
  <si>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</si>
  <si>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</si>
  <si>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</si>
  <si>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</si>
  <si>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</si>
  <si>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</si>
  <si>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</si>
  <si>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</si>
  <si>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</si>
  <si>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</si>
  <si>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</si>
  <si>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</si>
  <si>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</si>
  <si>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</si>
  <si>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</si>
  <si>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</si>
  <si>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</si>
  <si>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</si>
  <si>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</si>
  <si>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</si>
  <si>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</si>
  <si>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</si>
  <si>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</si>
  <si>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</si>
  <si>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</si>
  <si>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</si>
  <si>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</si>
  <si>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</si>
  <si>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</si>
  <si>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</si>
  <si>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</si>
  <si>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</si>
  <si>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</si>
  <si>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</si>
  <si>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</si>
  <si>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</si>
  <si>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</si>
  <si>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</si>
  <si>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</si>
  <si>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</si>
  <si>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</si>
  <si>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</si>
  <si>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</si>
  <si>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</si>
  <si>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</si>
  <si>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</si>
  <si>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</si>
  <si>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</si>
  <si>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</si>
  <si>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</si>
  <si>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</si>
  <si>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</si>
  <si>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</si>
  <si>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</si>
  <si>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</si>
  <si>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</si>
  <si>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</si>
  <si>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</si>
  <si>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</si>
  <si>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</si>
  <si>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</si>
  <si>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</si>
  <si>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</si>
  <si>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</si>
  <si>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</si>
  <si>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</si>
  <si>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</si>
  <si>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</si>
  <si>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</si>
  <si>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</si>
  <si>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</si>
  <si>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</si>
  <si>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</si>
  <si>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</si>
  <si>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</si>
  <si>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</si>
  <si>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</si>
  <si>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</si>
  <si>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</si>
  <si>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</si>
  <si>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</si>
  <si>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</si>
  <si>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</si>
  <si>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</si>
  <si>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</si>
  <si>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</si>
  <si>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</si>
  <si>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</si>
  <si>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</si>
  <si>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</si>
  <si>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</si>
  <si>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</si>
  <si>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</si>
  <si>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</si>
  <si>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</si>
  <si>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</si>
  <si>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</si>
  <si>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</si>
  <si>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</si>
  <si>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</si>
  <si>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</si>
  <si>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</si>
  <si>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</si>
  <si>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</si>
  <si>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</si>
  <si>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</si>
  <si>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</si>
  <si>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</si>
  <si>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</si>
  <si>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</si>
  <si>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</si>
  <si>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</si>
  <si>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</si>
  <si>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</si>
  <si>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</si>
  <si>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</si>
  <si>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</si>
  <si>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</si>
  <si>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</si>
  <si>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</si>
  <si>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</si>
  <si>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</si>
  <si>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</si>
  <si>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</si>
  <si>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</si>
  <si>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</si>
  <si>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</si>
  <si>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</si>
  <si>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</si>
  <si>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</si>
  <si>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</si>
  <si>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</si>
  <si>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</si>
  <si>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</si>
  <si>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</si>
  <si>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</si>
  <si>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</si>
  <si>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</si>
  <si>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</si>
  <si>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</si>
  <si>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</si>
  <si>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</si>
  <si>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</si>
  <si>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</si>
  <si>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</si>
  <si>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</si>
  <si>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</si>
  <si>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</si>
  <si>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</si>
  <si>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</si>
  <si>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</si>
  <si>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</si>
  <si>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</si>
  <si>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</si>
  <si>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</si>
  <si>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</si>
  <si>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</si>
  <si>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</si>
  <si>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</si>
  <si>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</si>
  <si>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</si>
  <si>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</si>
  <si>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</si>
  <si>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</si>
  <si>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</si>
  <si>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</si>
  <si>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</si>
  <si>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</si>
  <si>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</si>
  <si>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</si>
  <si>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</si>
  <si>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</si>
  <si>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</si>
  <si>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</si>
  <si>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</si>
  <si>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</si>
  <si>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</si>
  <si>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</si>
  <si>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</si>
  <si>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</si>
  <si>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</si>
  <si>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</si>
  <si>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</si>
  <si>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</si>
  <si>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</si>
  <si>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</si>
  <si>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</si>
  <si>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</si>
  <si>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</si>
  <si>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</si>
  <si>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</si>
  <si>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</si>
  <si>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</si>
  <si>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</si>
  <si>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</si>
  <si>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</si>
  <si>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</si>
  <si>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</si>
  <si>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</si>
  <si>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</si>
  <si>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</si>
  <si>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</si>
  <si>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</si>
  <si>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</si>
  <si>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</si>
  <si>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</si>
  <si>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</si>
  <si>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</si>
  <si>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</si>
  <si>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</si>
  <si>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</si>
  <si>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</si>
  <si>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</si>
  <si>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</si>
  <si>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</si>
  <si>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</si>
  <si>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</si>
  <si>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</si>
  <si>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</si>
  <si>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</si>
  <si>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</si>
  <si>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</si>
  <si>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</si>
  <si>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</si>
  <si>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</si>
  <si>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</si>
  <si>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</si>
  <si>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</si>
  <si>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</si>
  <si>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</si>
  <si>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</si>
  <si>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</si>
  <si>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</si>
  <si>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</si>
  <si>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</si>
  <si>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</si>
  <si>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</si>
  <si>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</si>
  <si>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</si>
  <si>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</si>
  <si>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</si>
  <si>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</si>
  <si>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</si>
  <si>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</si>
  <si>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</si>
  <si>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</si>
  <si>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</si>
  <si>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</si>
  <si>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</si>
  <si>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</si>
  <si>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</si>
  <si>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</si>
  <si>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</si>
  <si>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</si>
  <si>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</si>
  <si>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</si>
  <si>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</si>
  <si>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</si>
  <si>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</si>
  <si>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</si>
  <si>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</si>
  <si>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</si>
  <si>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</si>
  <si>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</si>
  <si>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</si>
  <si>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</si>
  <si>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</si>
  <si>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</si>
  <si>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</si>
  <si>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</si>
  <si>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</si>
  <si>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</si>
  <si>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</si>
  <si>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</si>
  <si>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</si>
  <si>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</si>
  <si>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</si>
  <si>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</si>
  <si>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</si>
  <si>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</si>
  <si>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</si>
  <si>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</si>
  <si>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</si>
  <si>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</si>
  <si>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</si>
  <si>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</si>
  <si>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</si>
  <si>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</si>
  <si>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</si>
  <si>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</si>
  <si>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</si>
  <si>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</si>
  <si>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</si>
  <si>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</si>
  <si>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</si>
  <si>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</si>
  <si>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</si>
  <si>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</si>
  <si>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</si>
  <si>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</si>
  <si>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</si>
  <si>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</si>
  <si>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</si>
  <si>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</si>
  <si>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</si>
  <si>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</si>
  <si>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</si>
  <si>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</si>
  <si>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</si>
  <si>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</si>
  <si>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</si>
  <si>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</si>
  <si>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</si>
  <si>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</si>
  <si>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</si>
  <si>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</si>
  <si>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</si>
  <si>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</si>
  <si>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</si>
  <si>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</si>
  <si>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</si>
  <si>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</si>
  <si>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</si>
  <si>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</si>
  <si>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</si>
  <si>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</si>
  <si>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</si>
  <si>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</si>
  <si>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</si>
  <si>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</si>
  <si>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</si>
  <si>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</si>
  <si>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</si>
  <si>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</si>
  <si>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</si>
  <si>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</si>
  <si>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</si>
  <si>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</si>
  <si>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</si>
  <si>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</si>
  <si>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</si>
  <si>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</si>
  <si>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</si>
  <si>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</si>
  <si>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</si>
  <si>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</si>
  <si>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</si>
  <si>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</si>
  <si>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</si>
  <si>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</si>
  <si>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</si>
  <si>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</si>
  <si>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</si>
  <si>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</si>
  <si>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</si>
  <si>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</si>
  <si>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</si>
  <si>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</si>
  <si>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</si>
  <si>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</si>
  <si>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</si>
  <si>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</si>
  <si>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</si>
  <si>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</si>
  <si>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</si>
  <si>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</si>
  <si>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</si>
  <si>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</si>
  <si>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</si>
  <si>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</si>
  <si>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</si>
  <si>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</si>
  <si>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</si>
  <si>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</si>
  <si>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</si>
  <si>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</si>
  <si>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</si>
  <si>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</si>
  <si>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</si>
  <si>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</si>
  <si>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</si>
  <si>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</si>
  <si>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</si>
  <si>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</si>
  <si>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</si>
  <si>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</si>
  <si>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</si>
  <si>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</si>
  <si>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</si>
  <si>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</si>
  <si>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</si>
  <si>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</si>
  <si>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</si>
  <si>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</si>
  <si>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</si>
  <si>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</si>
  <si>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</si>
  <si>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</si>
  <si>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</si>
  <si>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</si>
  <si>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</si>
  <si>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</si>
  <si>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</si>
  <si>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</si>
  <si>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</si>
  <si>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</si>
  <si>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</si>
  <si>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</si>
  <si>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</si>
  <si>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</si>
  <si>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</si>
  <si>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</si>
  <si>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</si>
  <si>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</si>
  <si>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</si>
  <si>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</si>
  <si>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</si>
  <si>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</si>
  <si>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</si>
  <si>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</si>
  <si>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</si>
  <si>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</si>
  <si>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</si>
  <si>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</si>
  <si>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</si>
  <si>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</si>
  <si>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</si>
  <si>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</si>
  <si>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</si>
  <si>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</si>
  <si>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</si>
  <si>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</si>
  <si>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</si>
  <si>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</si>
  <si>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</si>
  <si>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</si>
  <si>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</si>
  <si>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</si>
  <si>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</si>
  <si>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</si>
  <si>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</si>
  <si>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</si>
  <si>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</si>
  <si>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</si>
  <si>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</si>
  <si>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</si>
  <si>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</si>
  <si>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</si>
  <si>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</si>
  <si>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</si>
  <si>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</si>
  <si>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</si>
  <si>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</si>
  <si>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</si>
  <si>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</si>
  <si>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</si>
  <si>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</si>
  <si>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</si>
  <si>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</si>
  <si>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</si>
  <si>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</si>
  <si>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</si>
  <si>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</si>
  <si>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</si>
  <si>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</si>
  <si>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</si>
  <si>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</si>
  <si>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</si>
  <si>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</si>
  <si>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</si>
  <si>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</si>
  <si>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</si>
  <si>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</si>
  <si>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</si>
  <si>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</si>
  <si>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</si>
  <si>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</si>
  <si>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</si>
  <si>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</si>
  <si>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</si>
  <si>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</si>
  <si>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</si>
  <si>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</si>
  <si>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</si>
  <si>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</si>
  <si>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</si>
  <si>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</si>
  <si>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</si>
  <si>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</si>
  <si>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</si>
  <si>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</si>
  <si>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</si>
  <si>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</si>
  <si>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</si>
  <si>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</si>
  <si>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</si>
  <si>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</si>
  <si>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</si>
  <si>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</si>
  <si>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</si>
  <si>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</si>
  <si>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</si>
  <si>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</si>
  <si>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</si>
  <si>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</si>
  <si>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</si>
  <si>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</si>
  <si>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</si>
  <si>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</si>
  <si>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</si>
  <si>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</si>
  <si>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</si>
  <si>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</si>
  <si>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</si>
  <si>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</si>
  <si>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</si>
  <si>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</si>
  <si>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</si>
  <si>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</si>
  <si>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</si>
  <si>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</si>
  <si>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</si>
  <si>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</si>
  <si>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</si>
  <si>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</si>
  <si>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</si>
  <si>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</si>
  <si>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</si>
  <si>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</si>
  <si>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</si>
  <si>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</si>
  <si>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</si>
  <si>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</si>
  <si>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</si>
  <si>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</si>
  <si>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</si>
  <si>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</si>
  <si>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</si>
  <si>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</si>
  <si>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</si>
  <si>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</si>
  <si>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</si>
  <si>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</si>
  <si>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</si>
  <si>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</si>
  <si>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</si>
  <si>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</si>
  <si>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</si>
  <si>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</si>
  <si>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</si>
  <si>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</si>
  <si>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</si>
  <si>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</si>
  <si>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</si>
  <si>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</si>
  <si>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</si>
  <si>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</si>
  <si>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</si>
  <si>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</si>
  <si>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</si>
  <si>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</si>
  <si>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</si>
  <si>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</si>
  <si>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</si>
  <si>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</si>
  <si>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</si>
  <si>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</si>
  <si>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</si>
  <si>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</si>
  <si>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</si>
  <si>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</si>
  <si>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</si>
  <si>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</si>
  <si>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</si>
  <si>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</si>
  <si>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</si>
  <si>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</si>
  <si>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</si>
  <si>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</si>
  <si>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</si>
  <si>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</si>
  <si>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</si>
  <si>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</si>
  <si>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</si>
  <si>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</si>
  <si>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</si>
  <si>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</si>
  <si>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</si>
  <si>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</si>
  <si>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</si>
  <si>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</si>
  <si>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</si>
  <si>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</si>
  <si>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</si>
  <si>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</si>
  <si>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</si>
  <si>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</si>
  <si>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</si>
  <si>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</si>
  <si>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</si>
  <si>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</si>
  <si>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</si>
  <si>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</si>
  <si>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</si>
  <si>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</si>
  <si>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</si>
  <si>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</si>
  <si>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</si>
  <si>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</si>
  <si>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</si>
  <si>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</si>
  <si>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</si>
  <si>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</si>
  <si>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</si>
  <si>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</si>
  <si>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</si>
  <si>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</si>
  <si>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</si>
  <si>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</si>
  <si>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</si>
  <si>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</si>
  <si>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</si>
  <si>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</si>
  <si>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</si>
  <si>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</si>
  <si>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</si>
  <si>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</si>
  <si>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</si>
  <si>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</si>
  <si>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</si>
  <si>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</si>
  <si>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</si>
  <si>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</si>
  <si>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</si>
  <si>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</si>
  <si>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</si>
  <si>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</si>
  <si>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</si>
  <si>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</si>
  <si>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</si>
  <si>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</si>
  <si>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</si>
  <si>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</si>
  <si>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</si>
  <si>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</si>
  <si>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</si>
  <si>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</si>
  <si>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</si>
  <si>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</si>
  <si>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</si>
  <si>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</si>
  <si>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</si>
  <si>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</si>
  <si>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</si>
  <si>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</si>
  <si>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</si>
  <si>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</si>
  <si>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</si>
  <si>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</si>
  <si>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</si>
  <si>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</si>
  <si>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</si>
  <si>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</si>
  <si>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</si>
  <si>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</si>
  <si>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</si>
  <si>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</si>
  <si>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</si>
  <si>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</si>
  <si>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</si>
  <si>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</si>
  <si>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</si>
  <si>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</si>
  <si>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</si>
  <si>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</si>
  <si>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</si>
  <si>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</si>
  <si>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</si>
  <si>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</si>
  <si>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</si>
  <si>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</si>
  <si>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</si>
  <si>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</si>
  <si>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</si>
  <si>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</si>
  <si>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</si>
  <si>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</si>
  <si>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</si>
  <si>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</si>
  <si>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</si>
  <si>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</si>
  <si>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</si>
  <si>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</si>
  <si>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</si>
  <si>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</si>
  <si>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</si>
  <si>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</si>
  <si>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</si>
  <si>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</si>
  <si>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</si>
  <si>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</si>
  <si>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</si>
  <si>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</si>
  <si>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</si>
  <si>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</si>
  <si>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</si>
  <si>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</si>
  <si>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</si>
  <si>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</si>
  <si>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</si>
  <si>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</si>
  <si>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</si>
  <si>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</si>
  <si>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</si>
  <si>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</si>
  <si>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</si>
  <si>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</si>
  <si>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</si>
  <si>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</si>
  <si>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</si>
  <si>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</si>
  <si>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</si>
  <si>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</si>
  <si>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</si>
  <si>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</si>
  <si>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</si>
  <si>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</si>
  <si>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</si>
  <si>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</si>
  <si>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</si>
  <si>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</si>
  <si>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</si>
  <si>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</si>
  <si>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</si>
  <si>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</si>
  <si>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</si>
  <si>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</si>
  <si>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</si>
  <si>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</si>
  <si>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</si>
  <si>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</si>
  <si>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</si>
  <si>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</si>
  <si>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</si>
  <si>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</si>
  <si>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</si>
  <si>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</si>
  <si>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</si>
  <si>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</si>
  <si>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</si>
  <si>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</si>
  <si>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</si>
  <si>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</si>
  <si>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</si>
  <si>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</si>
  <si>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</si>
  <si>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</si>
  <si>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</si>
  <si>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</si>
  <si>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</si>
  <si>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</si>
  <si>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</si>
  <si>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</si>
  <si>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</si>
  <si>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</si>
  <si>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</si>
  <si>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</si>
  <si>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</si>
  <si>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</si>
  <si>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</si>
  <si>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</si>
  <si>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</si>
  <si>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</si>
  <si>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</si>
  <si>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</si>
  <si>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</si>
  <si>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</si>
  <si>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</si>
  <si>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</si>
  <si>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</si>
  <si>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</si>
  <si>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</si>
  <si>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</si>
  <si>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</si>
  <si>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</si>
  <si>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</si>
  <si>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</si>
  <si>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</si>
  <si>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</si>
  <si>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</si>
  <si>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</si>
  <si>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</si>
  <si>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</si>
  <si>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</si>
  <si>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</si>
  <si>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</si>
  <si>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</si>
  <si>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</si>
  <si>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</si>
  <si>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</si>
  <si>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</si>
  <si>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</si>
  <si>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</si>
  <si>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</si>
  <si>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</si>
  <si>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</si>
  <si>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</si>
  <si>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</si>
  <si>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</si>
  <si>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</si>
  <si>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</si>
  <si>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</si>
  <si>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</si>
  <si>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</si>
  <si>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</si>
  <si>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</si>
  <si>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</si>
  <si>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</si>
  <si>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</si>
  <si>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</si>
  <si>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</si>
  <si>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</si>
  <si>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</si>
  <si>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</si>
  <si>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</si>
  <si>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</si>
  <si>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</si>
  <si>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</si>
  <si>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</si>
  <si>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</si>
  <si>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</si>
  <si>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</si>
  <si>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</si>
  <si>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</si>
  <si>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</si>
  <si>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</si>
  <si>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</si>
  <si>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</si>
  <si>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</si>
  <si>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</si>
  <si>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</si>
  <si>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</si>
  <si>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</si>
  <si>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</si>
  <si>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</si>
  <si>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</si>
  <si>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</si>
  <si>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</si>
  <si>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</si>
  <si>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</si>
  <si>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</si>
  <si>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</si>
  <si>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</si>
  <si>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</si>
  <si>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</si>
  <si>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</si>
  <si>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</si>
  <si>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</si>
  <si>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</si>
  <si>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</si>
  <si>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</si>
  <si>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</si>
  <si>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</si>
  <si>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</si>
  <si>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</si>
  <si>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</si>
  <si>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</si>
  <si>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</si>
  <si>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</si>
  <si>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</si>
  <si>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</si>
  <si>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</si>
  <si>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</si>
  <si>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</si>
  <si>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</si>
  <si>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</si>
  <si>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</si>
  <si>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</si>
  <si>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</si>
  <si>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</si>
  <si>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</si>
  <si>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</si>
  <si>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</si>
  <si>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</si>
  <si>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</si>
  <si>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</si>
  <si>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</si>
  <si>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</si>
  <si>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</si>
  <si>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</si>
  <si>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</si>
  <si>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</si>
  <si>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</si>
  <si>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</si>
  <si>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</si>
  <si>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</si>
  <si>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</si>
  <si>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</si>
  <si>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</si>
  <si>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</si>
  <si>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</si>
  <si>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</si>
  <si>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</si>
  <si>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</si>
  <si>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</si>
  <si>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</si>
  <si>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</si>
  <si>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</si>
  <si>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</si>
  <si>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</si>
  <si>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</si>
  <si>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</si>
  <si>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</si>
  <si>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</si>
  <si>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</si>
  <si>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</si>
  <si>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</si>
  <si>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</si>
  <si>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</si>
  <si>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</si>
  <si>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</si>
  <si>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</si>
  <si>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</si>
  <si>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</si>
  <si>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</si>
  <si>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</si>
  <si>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</si>
  <si>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</si>
  <si>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</si>
  <si>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</si>
  <si>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</si>
  <si>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</si>
  <si>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</si>
  <si>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</si>
  <si>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</si>
  <si>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</si>
  <si>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</si>
  <si>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</si>
  <si>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</si>
  <si>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</si>
  <si>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</si>
  <si>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</si>
  <si>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</si>
  <si>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</si>
  <si>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</si>
  <si>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</si>
  <si>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</si>
  <si>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</si>
  <si>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</si>
  <si>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</si>
  <si>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</si>
  <si>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</si>
  <si>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</si>
  <si>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</si>
  <si>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</si>
  <si>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</si>
  <si>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</si>
  <si>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</si>
  <si>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</si>
  <si>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</si>
  <si>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</si>
  <si>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</si>
  <si>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</si>
  <si>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</si>
  <si>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</si>
  <si>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</si>
  <si>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</si>
  <si>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</si>
  <si>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</si>
  <si>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</si>
  <si>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</si>
  <si>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</si>
  <si>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</si>
  <si>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</si>
  <si>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</si>
  <si>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</si>
  <si>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</si>
  <si>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</si>
  <si>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</si>
  <si>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</si>
  <si>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</si>
  <si>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</si>
  <si>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</si>
  <si>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</si>
  <si>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</si>
  <si>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</si>
  <si>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</si>
  <si>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</si>
  <si>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</si>
  <si>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</si>
  <si>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</si>
  <si>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</si>
  <si>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</si>
  <si>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</si>
  <si>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</si>
  <si>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</si>
  <si>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</si>
  <si>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</si>
  <si>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</si>
  <si>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</si>
  <si>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</si>
  <si>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</si>
  <si>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</si>
  <si>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</si>
  <si>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</si>
  <si>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</si>
  <si>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</si>
  <si>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</si>
  <si>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</si>
  <si>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</si>
  <si>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</si>
  <si>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</si>
  <si>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</si>
  <si>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</si>
  <si>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</si>
  <si>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</si>
  <si>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</si>
  <si>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</si>
  <si>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</si>
  <si>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</si>
  <si>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</si>
  <si>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</si>
  <si>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</si>
  <si>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</si>
  <si>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</si>
  <si>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</si>
  <si>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</si>
  <si>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</si>
  <si>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</si>
  <si>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</si>
  <si>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</si>
  <si>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</si>
  <si>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</si>
  <si>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</si>
  <si>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</si>
  <si>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</si>
  <si>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</si>
  <si>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</si>
  <si>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</si>
  <si>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</si>
  <si>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</si>
  <si>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</si>
  <si>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</si>
  <si>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</si>
  <si>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</si>
  <si>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</si>
  <si>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</si>
  <si>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</si>
  <si>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</si>
  <si>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</si>
  <si>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</si>
  <si>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</si>
  <si>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</si>
  <si>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</si>
  <si>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</si>
  <si>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</si>
  <si>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</si>
  <si>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</si>
  <si>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</si>
  <si>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</si>
  <si>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</si>
  <si>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</si>
  <si>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</si>
  <si>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</si>
  <si>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</si>
  <si>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</si>
  <si>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</si>
  <si>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</si>
  <si>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</si>
  <si>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</si>
  <si>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</si>
  <si>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</si>
  <si>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</si>
  <si>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</si>
  <si>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</si>
  <si>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</si>
  <si>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</si>
  <si>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</si>
  <si>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</si>
  <si>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</si>
  <si>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</si>
  <si>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</si>
  <si>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</si>
  <si>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</si>
  <si>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</si>
  <si>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</si>
  <si>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</si>
  <si>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</si>
  <si>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</si>
  <si>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</si>
  <si>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</si>
  <si>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</si>
  <si>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</si>
  <si>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</si>
  <si>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</si>
  <si>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</si>
  <si>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</si>
  <si>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</si>
  <si>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</si>
  <si>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</si>
  <si>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</si>
  <si>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</si>
  <si>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</si>
  <si>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</si>
  <si>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</si>
  <si>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</si>
  <si>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</si>
  <si>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</si>
  <si>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</si>
  <si>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</si>
  <si>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</si>
  <si>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</si>
  <si>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</si>
  <si>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</si>
  <si>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</si>
  <si>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</si>
  <si>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</si>
  <si>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</si>
  <si>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</si>
  <si>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</si>
  <si>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</si>
  <si>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</si>
  <si>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</si>
  <si>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</si>
  <si>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</si>
  <si>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</si>
  <si>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</si>
  <si>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</si>
  <si>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</si>
  <si>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</si>
  <si>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</si>
  <si>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</si>
  <si>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</si>
  <si>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</si>
  <si>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</si>
  <si>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</si>
  <si>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</si>
  <si>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</si>
  <si>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</si>
  <si>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</si>
  <si>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</si>
  <si>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</si>
  <si>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</si>
  <si>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</si>
  <si>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</si>
  <si>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</si>
  <si>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</si>
  <si>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</si>
  <si>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</si>
  <si>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</si>
  <si>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</si>
  <si>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</si>
  <si>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</si>
  <si>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</si>
  <si>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</si>
  <si>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</si>
  <si>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</si>
  <si>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</si>
  <si>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</si>
  <si>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</si>
  <si>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</si>
  <si>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</si>
  <si>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</si>
  <si>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</si>
  <si>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</si>
  <si>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</si>
  <si>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</si>
  <si>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</si>
  <si>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</si>
  <si>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</si>
  <si>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</si>
  <si>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</si>
  <si>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</si>
  <si>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</si>
  <si>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</si>
  <si>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</si>
  <si>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</si>
  <si>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</si>
  <si>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</si>
  <si>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</si>
  <si>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</si>
  <si>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</si>
  <si>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</si>
  <si>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</si>
  <si>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</si>
  <si>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</si>
  <si>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</si>
  <si>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</si>
  <si>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</si>
  <si>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</si>
  <si>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</si>
  <si>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</si>
  <si>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</si>
  <si>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</si>
  <si>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</si>
  <si>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</si>
  <si>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</si>
  <si>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</si>
  <si>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</si>
  <si>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</si>
  <si>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</si>
  <si>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</si>
  <si>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</si>
  <si>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</si>
  <si>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</si>
  <si>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</si>
  <si>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</si>
  <si>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</si>
  <si>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</si>
  <si>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</si>
  <si>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</si>
  <si>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</si>
  <si>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</si>
  <si>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</si>
  <si>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</si>
  <si>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</si>
  <si>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</si>
  <si>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</si>
  <si>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</si>
  <si>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</si>
  <si>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</si>
  <si>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</si>
  <si>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</si>
  <si>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</si>
  <si>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</si>
  <si>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</si>
  <si>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</si>
  <si>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</si>
  <si>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</si>
  <si>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</si>
  <si>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</si>
  <si>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</si>
  <si>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</si>
  <si>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</si>
  <si>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</si>
  <si>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</si>
  <si>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</si>
  <si>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</si>
  <si>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</si>
  <si>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</si>
  <si>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</si>
  <si>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</si>
  <si>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</si>
  <si>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</si>
  <si>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</si>
  <si>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</si>
  <si>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</si>
  <si>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</si>
  <si>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</si>
  <si>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</si>
  <si>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</si>
  <si>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</si>
  <si>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</si>
  <si>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</si>
  <si>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</si>
  <si>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</si>
  <si>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</si>
  <si>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</si>
  <si>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</si>
  <si>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</si>
  <si>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</si>
  <si>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</si>
  <si>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</si>
  <si>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</si>
  <si>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</si>
  <si>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</si>
  <si>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</si>
  <si>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</si>
  <si>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</si>
  <si>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</si>
  <si>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</si>
  <si>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</si>
  <si>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</si>
  <si>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</si>
  <si>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</si>
  <si>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</si>
  <si>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</si>
  <si>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</si>
  <si>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</si>
  <si>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</si>
  <si>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</si>
  <si>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</si>
  <si>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</si>
  <si>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</si>
  <si>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</si>
  <si>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</si>
  <si>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</si>
  <si>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</si>
  <si>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</si>
  <si>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</si>
  <si>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</si>
  <si>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</si>
  <si>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</si>
  <si>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</si>
  <si>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</si>
  <si>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</si>
  <si>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</si>
  <si>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</si>
  <si>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</si>
  <si>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</si>
  <si>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</si>
  <si>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</si>
  <si>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</si>
  <si>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</si>
  <si>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</si>
  <si>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</si>
  <si>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</si>
  <si>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</si>
  <si>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</si>
  <si>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</si>
  <si>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</si>
  <si>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</si>
  <si>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</si>
  <si>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</si>
  <si>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</si>
  <si>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</si>
  <si>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</si>
  <si>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</si>
  <si>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</si>
  <si>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</si>
  <si>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</si>
  <si>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</si>
  <si>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</si>
  <si>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</si>
  <si>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</si>
  <si>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</si>
  <si>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</si>
  <si>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</si>
  <si>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</si>
  <si>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</si>
  <si>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</si>
  <si>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</si>
  <si>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</si>
  <si>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</si>
  <si>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</si>
  <si>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</si>
  <si>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</si>
  <si>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</si>
  <si>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</si>
  <si>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</si>
  <si>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</si>
  <si>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</si>
  <si>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</si>
  <si>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</si>
  <si>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</si>
  <si>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</si>
  <si>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</si>
  <si>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</si>
  <si>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</si>
  <si>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</si>
  <si>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</si>
  <si>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</si>
  <si>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</si>
  <si>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</si>
  <si>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</si>
  <si>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</si>
  <si>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</si>
  <si>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</si>
  <si>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</si>
  <si>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</si>
  <si>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</si>
  <si>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</si>
  <si>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</si>
  <si>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</si>
  <si>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</si>
  <si>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</si>
  <si>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</si>
  <si>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</si>
  <si>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</si>
  <si>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</si>
  <si>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</si>
  <si>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</si>
  <si>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</si>
  <si>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</si>
  <si>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</si>
  <si>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</si>
  <si>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</si>
  <si>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</si>
  <si>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</si>
  <si>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</si>
  <si>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</si>
  <si>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</si>
  <si>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</si>
  <si>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</si>
  <si>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</si>
  <si>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</si>
  <si>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</si>
  <si>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</si>
  <si>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</si>
  <si>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</si>
  <si>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</si>
  <si>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</si>
  <si>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</si>
  <si>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</si>
  <si>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</si>
  <si>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</si>
  <si>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</si>
  <si>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</si>
  <si>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</si>
  <si>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</si>
  <si>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</si>
  <si>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</si>
  <si>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</si>
  <si>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</si>
  <si>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</si>
  <si>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</si>
  <si>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</si>
  <si>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</si>
  <si>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</si>
  <si>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</si>
  <si>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</si>
  <si>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</si>
  <si>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</si>
  <si>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</si>
  <si>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</si>
  <si>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</si>
  <si>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</si>
  <si>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</si>
  <si>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</si>
  <si>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</si>
  <si>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</si>
  <si>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</si>
  <si>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</si>
  <si>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</si>
  <si>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</si>
  <si>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</si>
  <si>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</si>
  <si>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</si>
  <si>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</si>
  <si>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</si>
  <si>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</si>
  <si>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</si>
  <si>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</si>
  <si>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</si>
  <si>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</si>
  <si>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</si>
  <si>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</si>
  <si>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</si>
  <si>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</si>
  <si>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</si>
  <si>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</si>
  <si>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</si>
  <si>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</si>
  <si>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</si>
  <si>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</si>
  <si>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</si>
  <si>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</si>
  <si>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</si>
  <si>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</si>
  <si>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</si>
  <si>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</si>
  <si>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</si>
  <si>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</si>
  <si>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</si>
  <si>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</si>
  <si>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</si>
  <si>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</si>
  <si>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</si>
  <si>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</si>
  <si>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</si>
  <si>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</si>
  <si>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</si>
  <si>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</si>
  <si>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</si>
  <si>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</si>
  <si>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</si>
  <si>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</si>
  <si>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</si>
  <si>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</si>
  <si>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</si>
  <si>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</si>
  <si>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</si>
  <si>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</si>
  <si>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</si>
  <si>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</si>
  <si>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</si>
  <si>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</si>
  <si>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</si>
  <si>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</si>
  <si>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</si>
  <si>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</si>
  <si>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</si>
  <si>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</si>
  <si>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</si>
  <si>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</si>
  <si>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</si>
  <si>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</si>
  <si>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</si>
  <si>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</si>
  <si>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</si>
  <si>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</si>
  <si>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</si>
  <si>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</si>
  <si>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</si>
  <si>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</si>
  <si>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</si>
  <si>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</si>
  <si>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</si>
  <si>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</si>
  <si>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</si>
  <si>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</si>
  <si>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</si>
  <si>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</si>
  <si>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</si>
  <si>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</si>
  <si>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</si>
  <si>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</si>
  <si>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</si>
  <si>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</si>
  <si>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</si>
  <si>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</si>
  <si>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</si>
  <si>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</si>
  <si>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</si>
  <si>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</si>
  <si>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</si>
  <si>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</si>
  <si>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</si>
  <si>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</si>
  <si>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</si>
  <si>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</si>
  <si>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</si>
  <si>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</si>
  <si>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</si>
  <si>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</si>
  <si>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</si>
  <si>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</si>
  <si>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</si>
  <si>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</si>
  <si>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</si>
  <si>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</si>
  <si>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</si>
  <si>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</si>
  <si>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</si>
  <si>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</si>
  <si>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</si>
  <si>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</si>
  <si>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</si>
  <si>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</si>
  <si>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</si>
  <si>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</si>
  <si>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</si>
  <si>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</si>
  <si>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</si>
  <si>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</si>
  <si>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</si>
  <si>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</si>
  <si>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</si>
  <si>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</si>
  <si>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</si>
  <si>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</si>
  <si>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</si>
  <si>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</si>
  <si>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</si>
  <si>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</si>
  <si>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</si>
  <si>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</si>
  <si>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</si>
  <si>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</si>
  <si>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</si>
  <si>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</si>
  <si>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</si>
  <si>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</si>
  <si>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</si>
  <si>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</si>
  <si>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</si>
  <si>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</si>
  <si>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</si>
  <si>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</si>
  <si>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</si>
  <si>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</si>
  <si>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</si>
  <si>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</si>
  <si>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</si>
  <si>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</si>
  <si>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</si>
  <si>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</si>
  <si>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</si>
  <si>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</si>
  <si>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</si>
  <si>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</si>
  <si>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</si>
  <si>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</si>
  <si>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</si>
  <si>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</si>
  <si>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</si>
  <si>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</si>
  <si>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</si>
  <si>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</si>
  <si>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</si>
  <si>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</si>
  <si>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</si>
  <si>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</si>
  <si>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</si>
  <si>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</si>
  <si>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</si>
  <si>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</si>
  <si>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</si>
  <si>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</si>
  <si>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</si>
  <si>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</si>
  <si>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</si>
  <si>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</si>
  <si>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</si>
  <si>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</si>
  <si>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</si>
  <si>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</si>
  <si>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</si>
  <si>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</si>
  <si>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</si>
  <si>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</si>
  <si>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</si>
  <si>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</si>
  <si>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</si>
  <si>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</si>
  <si>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</si>
  <si>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</si>
  <si>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</si>
  <si>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</si>
  <si>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</si>
  <si>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</si>
  <si>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</si>
  <si>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</si>
  <si>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</si>
  <si>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</si>
  <si>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</si>
  <si>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</si>
  <si>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</si>
  <si>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</si>
  <si>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</si>
  <si>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</si>
  <si>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</si>
  <si>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</si>
  <si>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</si>
  <si>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</si>
  <si>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</si>
  <si>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</si>
  <si>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</si>
  <si>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</si>
  <si>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</si>
  <si>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</si>
  <si>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</si>
  <si>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</si>
  <si>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</si>
  <si>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</si>
  <si>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</si>
  <si>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</si>
  <si>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</si>
  <si>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</si>
  <si>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</si>
  <si>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</si>
  <si>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</si>
  <si>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</si>
  <si>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</si>
  <si>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</si>
  <si>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</si>
  <si>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</si>
  <si>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</si>
  <si>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</si>
  <si>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</si>
  <si>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</si>
  <si>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</si>
  <si>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</si>
  <si>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</si>
  <si>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</si>
  <si>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</si>
  <si>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</si>
  <si>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</si>
  <si>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</si>
  <si>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</si>
  <si>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</si>
  <si>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</si>
  <si>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</si>
  <si>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</si>
  <si>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</si>
  <si>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</si>
  <si>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</si>
  <si>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</si>
  <si>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</si>
  <si>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</si>
  <si>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</si>
  <si>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</si>
  <si>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</si>
  <si>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</si>
  <si>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</si>
  <si>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</si>
  <si>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</si>
  <si>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</si>
  <si>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</si>
  <si>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</si>
  <si>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</si>
  <si>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</si>
  <si>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</si>
  <si>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</si>
  <si>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</si>
  <si>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</si>
  <si>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</si>
  <si>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</si>
  <si>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</si>
  <si>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</si>
  <si>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</si>
  <si>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</si>
  <si>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</si>
  <si>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</si>
  <si>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</si>
  <si>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</si>
  <si>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</si>
  <si>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</si>
  <si>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</si>
  <si>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</si>
  <si>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</si>
  <si>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</si>
  <si>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</si>
  <si>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</si>
  <si>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</si>
  <si>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</si>
  <si>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</si>
  <si>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</si>
  <si>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</si>
  <si>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</si>
  <si>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</si>
  <si>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</si>
  <si>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</si>
  <si>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</si>
  <si>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</si>
  <si>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</si>
  <si>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</si>
  <si>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</si>
  <si>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</si>
  <si>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</si>
  <si>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</si>
  <si>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</si>
  <si>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</si>
  <si>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</si>
  <si>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</si>
  <si>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</si>
  <si>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</si>
  <si>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</si>
  <si>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</si>
  <si>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</si>
  <si>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</si>
  <si>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</si>
  <si>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</si>
  <si>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</si>
  <si>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</si>
  <si>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</si>
  <si>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</si>
  <si>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</si>
  <si>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</si>
  <si>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</si>
  <si>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</si>
  <si>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</si>
  <si>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</si>
  <si>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</si>
  <si>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</si>
  <si>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</si>
  <si>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</si>
  <si>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</si>
  <si>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</si>
  <si>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</si>
  <si>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</si>
  <si>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</si>
  <si>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</si>
  <si>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</si>
  <si>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</si>
  <si>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</si>
  <si>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</si>
  <si>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</si>
  <si>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</si>
  <si>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</si>
  <si>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</si>
  <si>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</si>
  <si>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</si>
  <si>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</si>
  <si>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</si>
  <si>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</si>
  <si>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</si>
  <si>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</si>
  <si>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</si>
  <si>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</si>
  <si>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</si>
  <si>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</si>
  <si>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</si>
  <si>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</si>
  <si>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</si>
  <si>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</si>
  <si>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</si>
  <si>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</si>
  <si>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</si>
  <si>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</si>
  <si>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</si>
  <si>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</si>
  <si>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</si>
  <si>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</si>
  <si>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</si>
  <si>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</si>
  <si>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</si>
  <si>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</si>
  <si>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</si>
  <si>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</si>
  <si>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</si>
  <si>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</si>
  <si>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</si>
  <si>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</si>
  <si>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</si>
  <si>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</si>
  <si>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</si>
  <si>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</si>
  <si>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</si>
  <si>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</si>
  <si>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</si>
  <si>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</si>
  <si>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</si>
  <si>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</si>
  <si>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</si>
  <si>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</si>
  <si>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</si>
  <si>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</si>
  <si>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</si>
  <si>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</si>
  <si>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</si>
  <si>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</si>
  <si>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</si>
  <si>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</si>
  <si>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</si>
  <si>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</si>
  <si>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</si>
  <si>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</si>
  <si>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</si>
  <si>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</si>
  <si>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</si>
  <si>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</si>
  <si>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</si>
  <si>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</si>
  <si>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</si>
  <si>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</si>
  <si>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</si>
  <si>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</si>
  <si>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</si>
  <si>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</si>
  <si>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</si>
  <si>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</si>
  <si>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</si>
  <si>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</si>
  <si>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</si>
  <si>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</si>
  <si>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</si>
  <si>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</si>
  <si>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</si>
  <si>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</si>
  <si>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</si>
  <si>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</si>
  <si>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</si>
  <si>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</si>
  <si>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</si>
  <si>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</si>
  <si>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</si>
  <si>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</si>
  <si>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</si>
  <si>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</si>
  <si>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</si>
  <si>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</si>
  <si>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</si>
  <si>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</si>
  <si>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</si>
  <si>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</si>
  <si>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</si>
  <si>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</si>
  <si>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</si>
  <si>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</si>
  <si>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</si>
  <si>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</si>
  <si>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</si>
  <si>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</si>
  <si>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</si>
  <si>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</si>
  <si>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</si>
  <si>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</si>
  <si>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</si>
  <si>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</si>
  <si>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</si>
  <si>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</si>
  <si>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</si>
  <si>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</si>
  <si>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</si>
  <si>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</si>
  <si>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</si>
  <si>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</si>
  <si>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</si>
  <si>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</si>
  <si>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</si>
  <si>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</si>
  <si>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</si>
  <si>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</si>
  <si>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</si>
  <si>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</si>
  <si>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</si>
  <si>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</si>
  <si>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</si>
  <si>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</si>
  <si>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</si>
  <si>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</si>
  <si>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</si>
  <si>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</si>
  <si>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</si>
  <si>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</si>
  <si>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</si>
  <si>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</si>
  <si>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</si>
  <si>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</si>
  <si>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</si>
  <si>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</si>
  <si>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</si>
  <si>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</si>
  <si>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</si>
  <si>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</si>
  <si>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</si>
  <si>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</si>
  <si>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</si>
  <si>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</si>
  <si>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</si>
  <si>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</si>
  <si>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</si>
  <si>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</si>
  <si>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</si>
  <si>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</si>
  <si>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</si>
  <si>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</si>
  <si>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</si>
  <si>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</si>
  <si>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</si>
  <si>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</si>
  <si>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</si>
  <si>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</si>
  <si>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</si>
  <si>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</si>
  <si>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</si>
  <si>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</si>
  <si>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</si>
  <si>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</si>
  <si>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</si>
  <si>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</si>
  <si>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</si>
  <si>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</si>
  <si>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</si>
  <si>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</si>
  <si>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</si>
  <si>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</si>
  <si>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</si>
  <si>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</si>
  <si>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</si>
  <si>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</si>
  <si>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</si>
  <si>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</si>
  <si>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</si>
  <si>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</si>
  <si>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</si>
  <si>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</si>
  <si>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</si>
  <si>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</si>
  <si>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</si>
  <si>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</si>
  <si>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</si>
  <si>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</si>
  <si>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</si>
  <si>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</si>
  <si>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</si>
  <si>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</si>
  <si>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</si>
  <si>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</si>
  <si>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</si>
  <si>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</si>
  <si>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</si>
  <si>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</si>
  <si>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</si>
  <si>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</si>
  <si>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</si>
  <si>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</si>
  <si>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</si>
  <si>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</si>
  <si>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</si>
  <si>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</si>
  <si>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</si>
  <si>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</si>
  <si>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</si>
  <si>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</si>
  <si>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</si>
  <si>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</si>
  <si>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</si>
  <si>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</si>
  <si>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</si>
  <si>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</si>
  <si>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</si>
  <si>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</si>
  <si>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</si>
  <si>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</si>
  <si>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</si>
  <si>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</si>
  <si>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</si>
  <si>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</si>
  <si>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</si>
  <si>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</si>
  <si>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</si>
  <si>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</si>
  <si>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</si>
  <si>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</si>
  <si>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</si>
  <si>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</si>
  <si>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</si>
  <si>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</si>
  <si>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</si>
  <si>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</si>
  <si>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</si>
  <si>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</si>
  <si>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</si>
  <si>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</si>
  <si>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</si>
  <si>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</si>
  <si>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</si>
  <si>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</si>
  <si>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</si>
  <si>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</si>
  <si>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</si>
  <si>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</si>
  <si>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</si>
  <si>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</si>
  <si>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</si>
  <si>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</si>
  <si>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</si>
  <si>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</si>
  <si>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</si>
  <si>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</si>
  <si>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</si>
  <si>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</si>
  <si>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</si>
  <si>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</si>
  <si>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</si>
  <si>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</si>
  <si>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</si>
  <si>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</si>
  <si>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</si>
  <si>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</si>
  <si>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</si>
  <si>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</si>
  <si>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</si>
  <si>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</si>
  <si>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</si>
  <si>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</si>
  <si>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</si>
  <si>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</si>
  <si>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</si>
  <si>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</si>
  <si>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</si>
  <si>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</si>
  <si>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</si>
  <si>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</si>
  <si>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</si>
  <si>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</si>
  <si>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</si>
  <si>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</si>
  <si>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</si>
  <si>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</si>
  <si>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</si>
  <si>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</si>
  <si>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</si>
  <si>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</si>
  <si>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</si>
  <si>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</si>
  <si>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</si>
  <si>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</si>
  <si>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</si>
  <si>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</si>
  <si>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</si>
  <si>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</si>
  <si>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</si>
  <si>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</si>
  <si>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</si>
  <si>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</si>
  <si>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</si>
  <si>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</si>
  <si>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</si>
  <si>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</si>
  <si>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</si>
  <si>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</si>
  <si>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</si>
  <si>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</si>
  <si>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</si>
  <si>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</si>
  <si>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</si>
  <si>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</si>
  <si>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</si>
  <si>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</si>
  <si>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</si>
  <si>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</si>
  <si>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</si>
  <si>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</si>
  <si>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</si>
  <si>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</si>
  <si>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</si>
  <si>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</si>
  <si>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</si>
  <si>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</si>
  <si>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</si>
  <si>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</si>
  <si>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</si>
  <si>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</si>
  <si>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</si>
  <si>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</si>
  <si>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</si>
  <si>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</si>
  <si>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</si>
  <si>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</si>
  <si>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</si>
  <si>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</si>
  <si>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</si>
  <si>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</si>
  <si>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</si>
  <si>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</si>
  <si>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</si>
  <si>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</si>
  <si>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</si>
  <si>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</si>
  <si>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</si>
  <si>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</si>
  <si>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</si>
  <si>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</si>
  <si>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</si>
  <si>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</si>
  <si>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</si>
  <si>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</si>
  <si>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</si>
  <si>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</si>
  <si>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</si>
  <si>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</si>
  <si>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</si>
  <si>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</si>
  <si>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</si>
  <si>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</si>
  <si>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</si>
  <si>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</si>
  <si>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</si>
  <si>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</si>
  <si>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</si>
  <si>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</si>
  <si>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</si>
  <si>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</si>
  <si>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</si>
  <si>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</si>
  <si>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</si>
  <si>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</si>
  <si>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</si>
  <si>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</si>
  <si>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</si>
  <si>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</si>
  <si>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</si>
  <si>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</si>
  <si>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</si>
  <si>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</si>
  <si>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</si>
  <si>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</si>
  <si>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</si>
  <si>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</si>
  <si>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</si>
  <si>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</si>
  <si>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</si>
  <si>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</si>
  <si>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</si>
  <si>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</si>
  <si>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</si>
  <si>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</si>
  <si>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</si>
  <si>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</si>
  <si>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</si>
  <si>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</si>
  <si>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</si>
  <si>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</si>
  <si>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</si>
  <si>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</si>
  <si>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</si>
  <si>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</si>
  <si>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</si>
  <si>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</si>
  <si>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</si>
  <si>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</si>
  <si>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</si>
  <si>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</si>
  <si>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</si>
  <si>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</si>
  <si>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</si>
  <si>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</si>
  <si>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</si>
  <si>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</si>
  <si>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</si>
  <si>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</si>
  <si>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</si>
  <si>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</si>
  <si>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</si>
  <si>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</si>
  <si>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</si>
  <si>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</si>
  <si>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</si>
  <si>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</si>
  <si>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</si>
  <si>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</si>
  <si>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</si>
  <si>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</si>
  <si>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</si>
  <si>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</si>
  <si>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</si>
  <si>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</si>
  <si>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</si>
  <si>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</si>
  <si>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</si>
  <si>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</si>
  <si>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</si>
  <si>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</si>
  <si>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</si>
  <si>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</si>
  <si>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</si>
  <si>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</si>
  <si>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</si>
  <si>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</si>
  <si>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</si>
  <si>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</si>
  <si>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</si>
  <si>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</si>
  <si>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</si>
  <si>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</si>
  <si>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</si>
  <si>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</si>
  <si>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</si>
  <si>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</si>
  <si>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</si>
  <si>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</si>
  <si>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</si>
  <si>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</si>
  <si>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</si>
  <si>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</si>
  <si>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</si>
  <si>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</si>
  <si>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</si>
  <si>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</si>
  <si>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</si>
  <si>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</si>
  <si>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</si>
  <si>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</si>
  <si>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</si>
  <si>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</si>
  <si>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</si>
  <si>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</si>
  <si>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</si>
  <si>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</si>
  <si>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</si>
  <si>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</si>
  <si>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</si>
  <si>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</si>
  <si>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</si>
  <si>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</si>
  <si>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</si>
  <si>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</si>
  <si>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</si>
  <si>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</si>
  <si>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</si>
  <si>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</si>
  <si>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</si>
  <si>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</si>
  <si>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</si>
  <si>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</si>
  <si>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</si>
  <si>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</si>
  <si>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</si>
  <si>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</si>
  <si>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</si>
  <si>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</si>
  <si>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</si>
  <si>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</si>
  <si>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</si>
  <si>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</si>
  <si>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</si>
  <si>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</si>
  <si>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</si>
  <si>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</si>
  <si>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</si>
  <si>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</si>
  <si>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</si>
  <si>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</si>
  <si>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</si>
  <si>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</si>
  <si>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</si>
  <si>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</si>
  <si>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</si>
  <si>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</si>
  <si>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</si>
  <si>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</si>
  <si>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</si>
  <si>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</si>
  <si>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</si>
  <si>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</si>
  <si>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</si>
  <si>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</si>
  <si>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</si>
  <si>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</si>
  <si>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</si>
  <si>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</si>
  <si>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</si>
  <si>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</si>
  <si>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</si>
  <si>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</si>
  <si>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</si>
  <si>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</si>
  <si>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</si>
  <si>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</si>
  <si>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</si>
  <si>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</si>
  <si>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</si>
  <si>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</si>
  <si>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</si>
  <si>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</si>
  <si>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</si>
  <si>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</si>
  <si>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</si>
  <si>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</si>
  <si>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</si>
  <si>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</si>
  <si>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</si>
  <si>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</si>
  <si>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</si>
  <si>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</si>
  <si>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</si>
  <si>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</si>
  <si>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</si>
  <si>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</si>
  <si>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</si>
  <si>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</si>
  <si>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</si>
  <si>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</si>
  <si>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</si>
  <si>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</si>
  <si>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</si>
  <si>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</si>
  <si>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</si>
  <si>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</si>
  <si>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</si>
  <si>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</si>
  <si>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</si>
  <si>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</si>
  <si>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</si>
  <si>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</si>
  <si>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</si>
  <si>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</si>
  <si>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</si>
  <si>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</si>
  <si>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</si>
  <si>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</si>
  <si>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</si>
  <si>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</si>
  <si>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</si>
  <si>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</si>
  <si>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</si>
  <si>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</si>
  <si>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</si>
  <si>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</si>
  <si>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</si>
  <si>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</si>
  <si>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</si>
  <si>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</si>
  <si>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</si>
  <si>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</si>
  <si>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</si>
  <si>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</si>
  <si>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</si>
  <si>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</si>
  <si>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</si>
  <si>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</si>
  <si>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</si>
  <si>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</si>
  <si>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</si>
  <si>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</si>
  <si>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</si>
  <si>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</si>
  <si>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</si>
  <si>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</si>
  <si>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</si>
  <si>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</si>
  <si>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</si>
  <si>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</si>
  <si>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</si>
  <si>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</si>
  <si>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</si>
  <si>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</si>
  <si>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</si>
  <si>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</si>
  <si>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</si>
  <si>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</si>
  <si>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</si>
  <si>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</si>
  <si>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</si>
  <si>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</si>
  <si>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</si>
  <si>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</si>
  <si>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</si>
  <si>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</si>
  <si>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</si>
  <si>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</si>
  <si>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</si>
  <si>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</si>
  <si>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</si>
  <si>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</si>
  <si>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</si>
  <si>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</si>
  <si>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</si>
  <si>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</si>
  <si>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</si>
  <si>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</si>
  <si>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</si>
  <si>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</si>
  <si>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</si>
  <si>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</si>
  <si>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</si>
  <si>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</si>
  <si>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</si>
  <si>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</si>
  <si>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</si>
  <si>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</si>
  <si>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</si>
  <si>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</si>
  <si>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</si>
  <si>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</si>
  <si>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</si>
  <si>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</si>
  <si>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</si>
  <si>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</si>
  <si>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</si>
  <si>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</si>
  <si>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</si>
  <si>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</si>
  <si>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</si>
  <si>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</si>
  <si>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</si>
  <si>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</si>
  <si>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</si>
  <si>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</si>
  <si>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</si>
  <si>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</si>
  <si>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</si>
  <si>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</si>
  <si>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</si>
  <si>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</si>
  <si>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</si>
  <si>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</si>
  <si>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</si>
  <si>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</si>
  <si>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</si>
  <si>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</si>
  <si>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</si>
  <si>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</si>
  <si>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</si>
  <si>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</si>
  <si>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</si>
  <si>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</si>
  <si>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</si>
  <si>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</si>
  <si>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</si>
  <si>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</si>
  <si>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</si>
  <si>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</si>
  <si>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</si>
  <si>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</si>
  <si>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</si>
  <si>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</si>
  <si>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</si>
  <si>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</si>
  <si>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</si>
  <si>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</si>
  <si>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</si>
  <si>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</si>
  <si>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</si>
  <si>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</si>
  <si>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</si>
  <si>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</si>
  <si>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</si>
  <si>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</si>
  <si>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</si>
  <si>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</si>
  <si>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</si>
  <si>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</si>
  <si>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</si>
  <si>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</si>
  <si>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</si>
  <si>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</si>
  <si>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</si>
  <si>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</si>
  <si>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</si>
  <si>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</si>
  <si>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</si>
  <si>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</si>
  <si>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</si>
  <si>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</si>
  <si>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</si>
  <si>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</si>
  <si>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</si>
  <si>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</si>
  <si>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</si>
  <si>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</si>
  <si>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</si>
  <si>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</si>
  <si>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</si>
  <si>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</si>
  <si>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</si>
  <si>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</si>
  <si>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</si>
  <si>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</si>
  <si>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</si>
  <si>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</si>
  <si>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</si>
  <si>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</si>
  <si>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</si>
  <si>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</si>
  <si>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</si>
  <si>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</si>
  <si>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</si>
  <si>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</si>
  <si>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</si>
  <si>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</si>
  <si>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</si>
  <si>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</si>
  <si>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</si>
  <si>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</si>
  <si>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</si>
  <si>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</si>
  <si>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</si>
  <si>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</si>
  <si>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</si>
  <si>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</si>
  <si>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</si>
  <si>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</si>
  <si>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</si>
  <si>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</si>
  <si>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</si>
  <si>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</si>
  <si>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</si>
  <si>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</si>
  <si>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</si>
  <si>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</si>
  <si>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</si>
  <si>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</si>
  <si>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</si>
  <si>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</si>
  <si>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</si>
  <si>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</si>
  <si>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</si>
  <si>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</si>
  <si>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</si>
  <si>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</si>
  <si>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</si>
  <si>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</si>
  <si>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</si>
  <si>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</si>
  <si>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</si>
  <si>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</si>
  <si>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</si>
  <si>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</si>
  <si>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</si>
  <si>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</si>
  <si>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</si>
  <si>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</si>
  <si>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</si>
  <si>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</si>
  <si>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</si>
  <si>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</si>
  <si>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</si>
  <si>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</si>
  <si>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</si>
  <si>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</si>
  <si>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</si>
  <si>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</si>
  <si>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</si>
  <si>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</si>
  <si>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</si>
  <si>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</si>
  <si>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</si>
  <si>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</si>
  <si>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</si>
  <si>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</si>
  <si>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</si>
  <si>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</si>
  <si>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</si>
  <si>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</si>
  <si>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</si>
  <si>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</si>
  <si>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</si>
  <si>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</si>
  <si>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</si>
  <si>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</si>
  <si>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</si>
  <si>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</si>
  <si>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</si>
  <si>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</si>
  <si>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</si>
  <si>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</si>
  <si>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</si>
  <si>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</si>
  <si>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</si>
  <si>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</si>
  <si>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</si>
  <si>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</si>
  <si>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</si>
  <si>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</si>
  <si>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</si>
  <si>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</si>
  <si>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</si>
  <si>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</si>
  <si>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</si>
  <si>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</si>
  <si>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</si>
  <si>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</si>
  <si>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</si>
  <si>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</si>
  <si>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</si>
  <si>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</si>
  <si>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</si>
  <si>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</si>
  <si>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</si>
  <si>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</si>
  <si>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</si>
  <si>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</si>
  <si>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</si>
  <si>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</si>
  <si>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</si>
  <si>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</si>
  <si>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</si>
  <si>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</si>
  <si>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</si>
  <si>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</si>
  <si>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</si>
  <si>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</si>
  <si>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</si>
  <si>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</si>
  <si>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</si>
  <si>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</si>
  <si>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</si>
  <si>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</si>
  <si>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</si>
  <si>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</si>
  <si>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</si>
  <si>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</si>
  <si>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</si>
  <si>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</si>
  <si>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</si>
  <si>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</si>
  <si>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</si>
  <si>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</si>
  <si>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</si>
  <si>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</si>
  <si>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</si>
  <si>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</si>
  <si>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</si>
  <si>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</si>
  <si>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</si>
  <si>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</si>
  <si>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</si>
  <si>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</si>
  <si>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</si>
  <si>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</si>
  <si>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</si>
  <si>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</si>
  <si>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</si>
  <si>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</si>
  <si>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</si>
  <si>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</si>
  <si>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</si>
  <si>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</si>
  <si>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</si>
  <si>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</si>
  <si>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</si>
  <si>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</si>
  <si>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</si>
  <si>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</si>
  <si>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</si>
  <si>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</si>
  <si>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</si>
  <si>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</si>
  <si>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</si>
  <si>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</si>
  <si>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</si>
  <si>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</si>
  <si>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</si>
  <si>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</si>
  <si>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</si>
  <si>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</si>
  <si>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</si>
  <si>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</si>
  <si>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</si>
  <si>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</si>
  <si>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</si>
  <si>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</si>
  <si>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</si>
  <si>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</si>
  <si>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</si>
  <si>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</si>
  <si>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</si>
  <si>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</si>
  <si>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</si>
  <si>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</si>
  <si>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</si>
  <si>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</si>
  <si>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</si>
  <si>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</si>
  <si>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</si>
  <si>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</si>
  <si>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</si>
  <si>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</si>
  <si>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</si>
  <si>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</si>
  <si>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</si>
  <si>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</si>
  <si>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</si>
  <si>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</si>
  <si>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</si>
  <si>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</si>
  <si>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</si>
  <si>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</si>
  <si>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</si>
  <si>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</si>
  <si>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</si>
  <si>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</si>
  <si>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</si>
  <si>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</si>
  <si>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</si>
  <si>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</si>
  <si>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</si>
  <si>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</si>
  <si>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</si>
  <si>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</si>
  <si>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</si>
  <si>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</si>
  <si>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</si>
  <si>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</si>
  <si>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</si>
  <si>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</si>
  <si>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</si>
  <si>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</si>
  <si>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</si>
  <si>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</si>
  <si>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</si>
  <si>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</si>
  <si>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</si>
  <si>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</si>
  <si>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</si>
  <si>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</si>
  <si>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</si>
  <si>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</si>
  <si>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</si>
  <si>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</si>
  <si>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</si>
  <si>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</si>
  <si>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</si>
  <si>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</si>
  <si>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</si>
  <si>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</si>
  <si>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</si>
  <si>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</si>
  <si>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</si>
  <si>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</si>
  <si>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</si>
  <si>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</si>
  <si>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</si>
  <si>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</si>
  <si>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</si>
  <si>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</si>
  <si>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</si>
  <si>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</si>
  <si>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</si>
  <si>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</si>
  <si>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</si>
  <si>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</si>
  <si>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</si>
  <si>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</si>
  <si>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</si>
  <si>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</si>
  <si>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</si>
  <si>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</si>
  <si>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</si>
  <si>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</si>
  <si>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</si>
  <si>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</si>
  <si>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</si>
  <si>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</si>
  <si>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</si>
  <si>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</si>
  <si>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</si>
  <si>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</si>
  <si>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</si>
  <si>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</si>
  <si>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</si>
  <si>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</si>
  <si>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</si>
  <si>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</si>
  <si>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</si>
  <si>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</si>
  <si>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</si>
  <si>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</si>
  <si>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</si>
  <si>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</si>
  <si>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</si>
  <si>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</si>
  <si>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</si>
  <si>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</si>
  <si>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</si>
  <si>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</si>
  <si>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</si>
  <si>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</si>
  <si>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</si>
  <si>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</si>
  <si>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</si>
  <si>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</si>
  <si>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</si>
  <si>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</si>
  <si>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</si>
  <si>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</si>
  <si>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</si>
  <si>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</si>
  <si>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</si>
  <si>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</si>
  <si>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</si>
  <si>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</si>
  <si>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</si>
  <si>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</si>
  <si>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</si>
  <si>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</si>
  <si>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</si>
  <si>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</si>
  <si>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</si>
  <si>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</si>
  <si>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</si>
  <si>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</si>
  <si>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</si>
  <si>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</si>
  <si>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</si>
  <si>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</si>
  <si>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</si>
  <si>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</si>
  <si>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</si>
  <si>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</si>
  <si>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</si>
  <si>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</si>
  <si>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</si>
  <si>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</si>
  <si>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</si>
  <si>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</si>
  <si>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</si>
  <si>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</si>
  <si>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</si>
  <si>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</si>
  <si>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</si>
  <si>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</si>
  <si>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</si>
  <si>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</si>
  <si>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</si>
  <si>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</si>
  <si>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</si>
  <si>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</si>
  <si>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</si>
  <si>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</si>
  <si>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</si>
  <si>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</si>
  <si>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</si>
  <si>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</si>
  <si>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</si>
  <si>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</si>
  <si>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</si>
  <si>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</si>
  <si>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</si>
  <si>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</si>
  <si>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</si>
  <si>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</si>
  <si>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</si>
  <si>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</si>
  <si>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</si>
  <si>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</si>
  <si>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</si>
  <si>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</si>
  <si>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</si>
  <si>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</si>
  <si>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</si>
  <si>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</si>
  <si>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</si>
  <si>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</si>
  <si>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</si>
  <si>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</si>
  <si>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</si>
  <si>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</si>
  <si>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</si>
  <si>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</si>
  <si>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</si>
  <si>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</si>
  <si>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</si>
  <si>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</si>
  <si>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</si>
  <si>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</si>
  <si>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</si>
  <si>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</si>
  <si>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</si>
  <si>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</si>
  <si>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</si>
  <si>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</si>
  <si>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</si>
  <si>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</si>
  <si>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</si>
  <si>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</si>
  <si>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</si>
  <si>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</si>
  <si>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</si>
  <si>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</si>
  <si>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</si>
  <si>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</si>
  <si>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</si>
  <si>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</si>
  <si>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</si>
  <si>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</si>
  <si>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</si>
  <si>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</si>
  <si>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</si>
  <si>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</si>
  <si>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</si>
  <si>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</si>
  <si>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</si>
  <si>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</si>
  <si>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</si>
  <si>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</si>
  <si>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</si>
  <si>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</si>
  <si>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</si>
  <si>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</si>
  <si>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</si>
  <si>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</si>
  <si>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</si>
  <si>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</si>
  <si>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</si>
  <si>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</si>
  <si>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</si>
  <si>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</si>
  <si>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</si>
  <si>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</si>
  <si>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</si>
  <si>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</si>
  <si>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</si>
  <si>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</si>
  <si>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</si>
  <si>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</si>
  <si>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</si>
  <si>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</si>
  <si>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</si>
  <si>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</si>
  <si>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</si>
  <si>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</si>
  <si>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</si>
  <si>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</si>
  <si>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</si>
  <si>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</si>
  <si>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</si>
  <si>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</si>
  <si>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</si>
  <si>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</si>
  <si>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</si>
  <si>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</si>
  <si>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</si>
  <si>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</si>
  <si>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</si>
  <si>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</si>
  <si>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</si>
  <si>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</si>
  <si>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</si>
  <si>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</si>
  <si>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</si>
  <si>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</si>
  <si>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</si>
  <si>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</si>
  <si>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</si>
  <si>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</si>
  <si>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</si>
  <si>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</si>
  <si>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</si>
  <si>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</si>
  <si>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</si>
  <si>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</si>
  <si>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</si>
  <si>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</si>
  <si>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</si>
  <si>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</si>
  <si>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</si>
  <si>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</si>
  <si>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</si>
  <si>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</si>
  <si>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</si>
  <si>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</si>
  <si>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</si>
  <si>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</si>
  <si>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</si>
  <si>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</si>
  <si>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</si>
  <si>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</si>
  <si>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</si>
  <si>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</si>
  <si>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</si>
  <si>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</si>
  <si>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</si>
  <si>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</si>
  <si>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</si>
  <si>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</si>
  <si>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</si>
  <si>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</si>
  <si>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</si>
  <si>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</si>
  <si>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</si>
  <si>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</si>
  <si>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</si>
  <si>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</si>
  <si>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</si>
  <si>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</si>
  <si>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</si>
  <si>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</si>
  <si>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</si>
  <si>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</si>
  <si>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</si>
  <si>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</si>
  <si>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</si>
  <si>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</si>
  <si>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</si>
  <si>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</si>
  <si>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</si>
  <si>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</si>
  <si>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</si>
  <si>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</si>
  <si>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</si>
  <si>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</si>
  <si>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</si>
  <si>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</si>
  <si>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</si>
  <si>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</si>
  <si>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</si>
  <si>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</si>
  <si>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</si>
  <si>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</si>
  <si>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</si>
  <si>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</si>
  <si>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</si>
  <si>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</si>
  <si>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</si>
  <si>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</si>
  <si>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</si>
  <si>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</si>
  <si>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</si>
  <si>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</si>
  <si>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</si>
  <si>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</si>
  <si>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</si>
  <si>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</si>
  <si>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</si>
  <si>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</si>
  <si>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</si>
  <si>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</si>
  <si>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</si>
  <si>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</si>
  <si>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</si>
  <si>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</si>
  <si>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</si>
  <si>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</si>
  <si>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</si>
  <si>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</si>
  <si>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</si>
  <si>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</si>
  <si>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</si>
  <si>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</si>
  <si>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</si>
  <si>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</si>
  <si>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</si>
  <si>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</si>
  <si>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</si>
  <si>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</si>
  <si>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</si>
  <si>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</si>
  <si>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</si>
  <si>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</si>
  <si>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</si>
  <si>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</si>
  <si>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</si>
  <si>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</si>
  <si>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</si>
  <si>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</si>
  <si>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</si>
  <si>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</si>
  <si>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</si>
  <si>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</si>
  <si>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</si>
  <si>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</si>
  <si>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</si>
  <si>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</si>
  <si>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</si>
  <si>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</si>
  <si>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</si>
  <si>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</si>
  <si>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</si>
  <si>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</si>
  <si>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</si>
  <si>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</si>
  <si>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</si>
  <si>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</si>
  <si>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</si>
  <si>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</si>
  <si>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</si>
  <si>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</si>
  <si>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</si>
  <si>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</si>
  <si>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</si>
  <si>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</si>
  <si>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</si>
  <si>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</si>
  <si>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</si>
  <si>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</si>
  <si>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</si>
  <si>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</si>
  <si>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</si>
  <si>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</si>
  <si>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</si>
  <si>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</si>
  <si>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</si>
  <si>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</si>
  <si>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</si>
  <si>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</si>
  <si>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</si>
  <si>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</si>
  <si>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</si>
  <si>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</si>
  <si>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</si>
  <si>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</si>
  <si>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</si>
  <si>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</si>
  <si>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</si>
  <si>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</si>
  <si>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</si>
  <si>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</si>
  <si>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</si>
  <si>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</si>
  <si>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</si>
  <si>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</si>
  <si>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</si>
  <si>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</si>
  <si>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</si>
  <si>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</si>
  <si>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</si>
  <si>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</si>
  <si>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</si>
  <si>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</si>
  <si>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</si>
  <si>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</si>
  <si>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</si>
  <si>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</si>
  <si>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</si>
  <si>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</si>
  <si>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</si>
  <si>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</si>
  <si>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</si>
  <si>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</si>
  <si>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</si>
  <si>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</si>
  <si>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</si>
  <si>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</si>
  <si>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</si>
  <si>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</si>
  <si>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</si>
  <si>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</si>
  <si>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</si>
  <si>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</si>
  <si>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</si>
  <si>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</si>
  <si>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</si>
  <si>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</si>
  <si>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</si>
  <si>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</si>
  <si>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</si>
  <si>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</si>
  <si>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</si>
  <si>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</si>
  <si>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</si>
  <si>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</si>
  <si>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</si>
  <si>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</si>
  <si>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</si>
  <si>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</si>
  <si>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</si>
  <si>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</si>
  <si>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</si>
  <si>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</si>
  <si>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</si>
  <si>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</si>
  <si>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</si>
  <si>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</si>
  <si>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</si>
  <si>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</si>
  <si>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</si>
  <si>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</si>
  <si>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</si>
  <si>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</si>
  <si>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</si>
  <si>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</si>
  <si>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</si>
  <si>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</si>
  <si>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</si>
  <si>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</si>
  <si>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</si>
  <si>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</si>
  <si>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</si>
  <si>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</si>
  <si>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</si>
  <si>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</si>
  <si>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</si>
  <si>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</si>
  <si>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</si>
  <si>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</si>
  <si>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</si>
  <si>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</si>
  <si>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</si>
  <si>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</si>
  <si>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</si>
  <si>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</si>
  <si>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</si>
  <si>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</si>
  <si>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</si>
  <si>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</si>
  <si>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</si>
  <si>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</si>
  <si>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</si>
  <si>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</si>
  <si>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</si>
  <si>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</si>
  <si>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</si>
  <si>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</si>
  <si>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</si>
  <si>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</si>
  <si>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</si>
  <si>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</si>
  <si>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</si>
  <si>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</si>
  <si>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</si>
  <si>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</si>
  <si>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</si>
  <si>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</si>
  <si>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</si>
  <si>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</si>
  <si>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</si>
  <si>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</si>
  <si>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</si>
  <si>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</si>
  <si>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</si>
  <si>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</si>
  <si>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</si>
  <si>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</si>
  <si>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</si>
  <si>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</si>
  <si>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</si>
  <si>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</si>
  <si>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</si>
  <si>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</si>
  <si>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</si>
  <si>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</si>
  <si>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</si>
  <si>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</si>
  <si>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</si>
  <si>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</si>
  <si>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</si>
  <si>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</si>
  <si>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</si>
  <si>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</si>
  <si>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</si>
  <si>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</si>
  <si>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</si>
  <si>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</si>
  <si>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</si>
  <si>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</si>
  <si>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</si>
  <si>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</si>
  <si>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</si>
  <si>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</si>
  <si>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</si>
  <si>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</si>
  <si>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</si>
  <si>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</si>
  <si>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</si>
  <si>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</si>
  <si>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</si>
  <si>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</si>
  <si>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</si>
  <si>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</si>
  <si>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</si>
  <si>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</si>
  <si>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</si>
  <si>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</si>
  <si>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</si>
  <si>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</si>
  <si>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</si>
  <si>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</si>
  <si>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</si>
  <si>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</si>
  <si>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</si>
  <si>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</si>
  <si>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</si>
  <si>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</si>
  <si>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</si>
  <si>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</si>
  <si>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</si>
  <si>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</si>
  <si>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</si>
  <si>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</si>
  <si>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</si>
  <si>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</si>
  <si>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</si>
  <si>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</si>
  <si>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</si>
  <si>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</si>
  <si>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</si>
  <si>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</si>
  <si>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</si>
  <si>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</si>
  <si>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</si>
  <si>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</si>
  <si>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</si>
  <si>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</si>
  <si>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</si>
  <si>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</si>
  <si>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</si>
  <si>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</si>
  <si>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</si>
  <si>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</si>
  <si>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</si>
  <si>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</si>
  <si>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</si>
  <si>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</si>
  <si>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</si>
  <si>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</si>
  <si>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</si>
  <si>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</si>
  <si>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</si>
  <si>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</si>
  <si>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</si>
  <si>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</si>
  <si>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</si>
  <si>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</si>
  <si>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</si>
  <si>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</si>
  <si>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</si>
  <si>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</si>
  <si>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</si>
  <si>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</si>
  <si>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</si>
  <si>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</si>
  <si>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</si>
  <si>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</si>
  <si>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</si>
  <si>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</si>
  <si>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</si>
  <si>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</si>
  <si>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</si>
  <si>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</si>
  <si>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</si>
  <si>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</si>
  <si>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</si>
  <si>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</si>
  <si>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</si>
  <si>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</si>
  <si>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</si>
  <si>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</si>
  <si>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</si>
  <si>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</si>
  <si>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</si>
  <si>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</si>
  <si>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</si>
  <si>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</si>
  <si>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</si>
  <si>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</si>
  <si>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</si>
  <si>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</si>
  <si>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</si>
  <si>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</si>
  <si>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</si>
  <si>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</si>
  <si>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</si>
  <si>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</si>
  <si>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</si>
  <si>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</si>
  <si>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</si>
  <si>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</si>
  <si>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</si>
  <si>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</si>
  <si>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</si>
  <si>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</si>
  <si>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</si>
  <si>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</si>
  <si>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</si>
  <si>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</si>
  <si>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</si>
  <si>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</si>
  <si>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</si>
  <si>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</si>
  <si>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</si>
  <si>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</si>
  <si>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</si>
  <si>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</si>
  <si>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</si>
  <si>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</si>
  <si>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</si>
  <si>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</si>
  <si>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</si>
  <si>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</si>
  <si>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</si>
  <si>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</si>
  <si>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</si>
  <si>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</si>
  <si>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</si>
  <si>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</si>
  <si>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</si>
  <si>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</si>
  <si>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</si>
  <si>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</si>
  <si>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</si>
  <si>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</si>
  <si>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</si>
  <si>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</si>
  <si>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</si>
  <si>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</si>
  <si>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</si>
  <si>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</si>
  <si>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</si>
  <si>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</si>
  <si>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</si>
  <si>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</si>
  <si>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</si>
  <si>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</si>
  <si>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</si>
  <si>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</si>
  <si>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</si>
  <si>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</si>
  <si>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</si>
  <si>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</si>
  <si>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</si>
  <si>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</si>
  <si>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</si>
  <si>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</si>
  <si>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</si>
  <si>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</si>
  <si>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</si>
  <si>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</si>
  <si>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</si>
  <si>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</si>
  <si>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</si>
  <si>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</si>
  <si>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</si>
  <si>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</si>
  <si>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</si>
  <si>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</si>
  <si>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</si>
  <si>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</si>
  <si>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</si>
  <si>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</si>
  <si>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</si>
  <si>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</si>
  <si>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</si>
  <si>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</si>
  <si>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</si>
  <si>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</si>
  <si>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</si>
  <si>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</si>
  <si>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</si>
  <si>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</si>
  <si>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</si>
  <si>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</si>
  <si>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</si>
  <si>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</si>
  <si>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</si>
  <si>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</si>
  <si>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</si>
  <si>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</si>
  <si>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</si>
  <si>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</si>
  <si>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</si>
  <si>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</si>
  <si>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</si>
  <si>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</si>
  <si>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</si>
  <si>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</si>
  <si>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</si>
  <si>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</si>
  <si>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</si>
  <si>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</si>
  <si>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</si>
  <si>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</si>
  <si>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</si>
  <si>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</si>
  <si>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</si>
  <si>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</si>
  <si>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</si>
  <si>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</si>
  <si>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</si>
  <si>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</si>
  <si>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</si>
  <si>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</si>
  <si>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</si>
  <si>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</si>
  <si>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</si>
  <si>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</si>
  <si>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</si>
  <si>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</si>
  <si>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</si>
  <si>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</si>
  <si>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</si>
  <si>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</si>
  <si>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</si>
  <si>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</si>
  <si>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</si>
  <si>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</si>
  <si>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</si>
  <si>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</si>
  <si>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</si>
  <si>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</si>
  <si>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</si>
  <si>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</si>
  <si>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</si>
  <si>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</si>
  <si>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</si>
  <si>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</si>
  <si>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</si>
  <si>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</si>
  <si>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</si>
  <si>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</si>
  <si>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</si>
  <si>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</si>
  <si>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</si>
  <si>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</si>
  <si>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</si>
  <si>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</si>
  <si>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</si>
  <si>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</si>
  <si>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</si>
  <si>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</si>
  <si>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</si>
  <si>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</si>
  <si>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</si>
  <si>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</si>
  <si>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</si>
  <si>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</si>
  <si>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</si>
  <si>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</si>
  <si>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</si>
  <si>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</si>
  <si>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</si>
  <si>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</si>
  <si>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</si>
  <si>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</si>
  <si>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</si>
  <si>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</si>
  <si>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</si>
  <si>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</si>
  <si>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</si>
  <si>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</si>
  <si>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</si>
  <si>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</si>
  <si>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</si>
  <si>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</si>
  <si>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</si>
  <si>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</si>
  <si>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</si>
  <si>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</si>
  <si>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</si>
  <si>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</si>
  <si>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</si>
  <si>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</si>
  <si>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</si>
  <si>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</si>
  <si>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</si>
  <si>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</si>
  <si>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</si>
  <si>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</si>
  <si>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</si>
  <si>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</si>
  <si>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</si>
  <si>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</si>
  <si>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</si>
  <si>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</si>
  <si>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</si>
  <si>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</si>
  <si>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</si>
  <si>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</si>
  <si>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</si>
  <si>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</si>
  <si>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</si>
  <si>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</si>
  <si>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</si>
  <si>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</si>
  <si>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</si>
  <si>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</si>
  <si>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</si>
  <si>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</si>
  <si>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</si>
  <si>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</si>
  <si>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</si>
  <si>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</si>
  <si>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</si>
  <si>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</si>
  <si>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</si>
  <si>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</si>
  <si>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</si>
  <si>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</si>
  <si>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</si>
  <si>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</si>
  <si>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</si>
  <si>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</si>
  <si>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</si>
  <si>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</si>
  <si>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</si>
  <si>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</si>
  <si>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</si>
  <si>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</si>
  <si>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</si>
  <si>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</si>
  <si>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</si>
  <si>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</si>
  <si>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</si>
  <si>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</si>
  <si>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</si>
  <si>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</si>
  <si>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</si>
  <si>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</si>
  <si>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</si>
  <si>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</si>
  <si>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</si>
  <si>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</si>
  <si>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</si>
  <si>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</si>
  <si>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</si>
  <si>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</si>
  <si>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</si>
  <si>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</si>
  <si>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</si>
  <si>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</si>
  <si>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</si>
  <si>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</si>
  <si>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</si>
  <si>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</si>
  <si>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</si>
  <si>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</si>
  <si>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</si>
  <si>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</si>
  <si>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</si>
  <si>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</si>
  <si>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</si>
  <si>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</si>
  <si>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</si>
  <si>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</si>
  <si>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</si>
  <si>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</si>
  <si>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</si>
  <si>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</si>
  <si>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</si>
  <si>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</si>
  <si>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</si>
  <si>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</si>
  <si>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</si>
  <si>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</si>
  <si>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</si>
  <si>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</si>
  <si>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</si>
  <si>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</si>
  <si>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</si>
  <si>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</si>
  <si>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</si>
  <si>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</si>
  <si>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</si>
  <si>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</si>
  <si>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</si>
  <si>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</si>
  <si>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</si>
  <si>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</si>
  <si>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</si>
  <si>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</si>
  <si>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</si>
  <si>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</si>
  <si>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</si>
  <si>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</si>
  <si>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</si>
  <si>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</si>
  <si>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</si>
  <si>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</si>
  <si>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</si>
  <si>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</si>
  <si>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</si>
  <si>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</si>
  <si>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</si>
  <si>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</si>
  <si>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</si>
  <si>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</si>
  <si>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</si>
  <si>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</si>
  <si>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</si>
  <si>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</si>
  <si>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</si>
  <si>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</si>
  <si>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</si>
  <si>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</si>
  <si>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</si>
  <si>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</si>
  <si>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</si>
  <si>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</si>
  <si>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</si>
  <si>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</si>
  <si>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</si>
  <si>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</si>
  <si>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</si>
  <si>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</si>
  <si>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</si>
  <si>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</si>
  <si>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</si>
  <si>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</si>
  <si>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</si>
  <si>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</si>
  <si>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</si>
  <si>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</si>
  <si>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</si>
  <si>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</si>
  <si>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</si>
  <si>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</si>
  <si>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</si>
  <si>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</si>
  <si>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</si>
  <si>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</si>
  <si>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</si>
  <si>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</si>
  <si>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</si>
  <si>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</si>
  <si>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</si>
  <si>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</si>
  <si>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</si>
  <si>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</si>
  <si>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</si>
  <si>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</si>
  <si>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</si>
  <si>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</si>
  <si>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</si>
  <si>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</si>
  <si>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</si>
  <si>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</si>
  <si>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</si>
  <si>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</si>
  <si>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</si>
  <si>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</si>
  <si>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</si>
  <si>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</si>
  <si>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</si>
  <si>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</si>
  <si>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</si>
  <si>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</si>
  <si>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</si>
  <si>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</si>
  <si>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</si>
  <si>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</si>
  <si>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</si>
  <si>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</si>
  <si>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</si>
  <si>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</si>
  <si>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</si>
  <si>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</si>
  <si>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</si>
  <si>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</si>
  <si>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</si>
  <si>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</si>
  <si>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</si>
  <si>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</si>
  <si>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</si>
  <si>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</si>
  <si>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</si>
  <si>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</si>
  <si>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</si>
  <si>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</si>
  <si>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</si>
  <si>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</si>
  <si>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</si>
  <si>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</si>
  <si>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</si>
  <si>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</si>
  <si>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</si>
  <si>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</si>
  <si>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</si>
  <si>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</si>
  <si>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</si>
  <si>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</si>
  <si>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</si>
  <si>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</si>
  <si>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</si>
  <si>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</si>
  <si>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</si>
  <si>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</si>
  <si>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</si>
  <si>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</si>
  <si>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</si>
  <si>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</si>
  <si>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</si>
  <si>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</si>
  <si>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</si>
  <si>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</si>
  <si>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</si>
  <si>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</si>
  <si>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</si>
  <si>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</si>
  <si>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</si>
  <si>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</si>
  <si>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</si>
  <si>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</si>
  <si>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</si>
  <si>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</si>
  <si>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</si>
  <si>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</si>
  <si>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</si>
  <si>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</si>
  <si>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</si>
  <si>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</si>
  <si>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</si>
  <si>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</si>
  <si>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</si>
  <si>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</si>
  <si>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</si>
  <si>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</si>
  <si>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</si>
  <si>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</si>
  <si>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</si>
  <si>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</si>
  <si>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</si>
  <si>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</si>
  <si>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</si>
  <si>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</si>
  <si>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</si>
  <si>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</si>
  <si>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</si>
  <si>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</si>
  <si>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</si>
  <si>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</si>
  <si>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</si>
  <si>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</si>
  <si>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</si>
  <si>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</si>
  <si>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</si>
  <si>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</si>
  <si>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</si>
  <si>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</si>
  <si>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</si>
  <si>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</si>
  <si>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</si>
  <si>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</si>
  <si>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</si>
  <si>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</si>
  <si>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</si>
  <si>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</si>
  <si>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</si>
  <si>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</si>
  <si>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</si>
  <si>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</si>
  <si>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</si>
  <si>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</si>
  <si>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</si>
  <si>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</si>
  <si>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</si>
  <si>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</si>
  <si>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</si>
  <si>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</si>
  <si>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</si>
  <si>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</si>
  <si>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</si>
  <si>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</si>
  <si>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</si>
  <si>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</si>
  <si>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</si>
  <si>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</si>
  <si>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</si>
  <si>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</si>
  <si>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</si>
  <si>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</si>
  <si>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</si>
  <si>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</si>
  <si>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</si>
  <si>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</si>
  <si>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</si>
  <si>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</si>
  <si>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</si>
  <si>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</si>
  <si>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</si>
  <si>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</si>
  <si>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</si>
  <si>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</si>
  <si>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</si>
  <si>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</si>
  <si>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</si>
  <si>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</si>
  <si>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</si>
  <si>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</si>
  <si>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</si>
  <si>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</si>
  <si>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</si>
  <si>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</si>
  <si>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</si>
  <si>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</si>
  <si>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</si>
  <si>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</si>
  <si>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</si>
  <si>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</si>
  <si>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</si>
  <si>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</si>
  <si>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</si>
  <si>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</si>
  <si>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</si>
  <si>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</si>
  <si>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</si>
  <si>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</si>
  <si>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</si>
  <si>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</si>
  <si>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</si>
  <si>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</si>
  <si>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</si>
  <si>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</si>
  <si>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</si>
  <si>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</si>
  <si>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</si>
  <si>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</si>
  <si>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</si>
  <si>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</si>
  <si>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</si>
  <si>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</si>
  <si>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</si>
  <si>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</si>
  <si>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</si>
  <si>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</si>
  <si>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</si>
  <si>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</si>
  <si>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</si>
  <si>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</si>
  <si>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</si>
  <si>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</si>
  <si>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</si>
  <si>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</si>
  <si>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</si>
  <si>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</si>
  <si>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</si>
  <si>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</si>
  <si>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</si>
  <si>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</si>
  <si>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</si>
  <si>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</si>
  <si>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</si>
  <si>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</si>
  <si>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</si>
  <si>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</si>
  <si>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</si>
  <si>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</si>
  <si>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</si>
  <si>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</si>
  <si>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</si>
  <si>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</si>
  <si>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</si>
  <si>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</si>
  <si>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</si>
  <si>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</si>
  <si>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</si>
  <si>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</si>
  <si>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</si>
  <si>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</si>
  <si>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</si>
  <si>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</si>
  <si>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</si>
  <si>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</si>
  <si>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</si>
  <si>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</si>
  <si>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</si>
  <si>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</si>
  <si>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</si>
  <si>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</si>
  <si>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</si>
  <si>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</si>
  <si>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</si>
  <si>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</si>
  <si>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</si>
  <si>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</si>
  <si>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</si>
  <si>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</si>
  <si>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</si>
  <si>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</si>
  <si>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</si>
  <si>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</si>
  <si>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</si>
  <si>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</si>
  <si>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</si>
  <si>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</si>
  <si>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</si>
  <si>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</si>
  <si>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</si>
  <si>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</si>
  <si>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</si>
  <si>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</si>
  <si>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</si>
  <si>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</si>
  <si>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</si>
  <si>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</si>
  <si>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</si>
  <si>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</si>
  <si>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</si>
  <si>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</si>
  <si>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</si>
  <si>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</si>
  <si>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</si>
  <si>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</si>
  <si>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</si>
  <si>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</si>
  <si>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</si>
  <si>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</si>
  <si>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</si>
  <si>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</si>
  <si>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</si>
  <si>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</si>
  <si>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</si>
  <si>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</si>
  <si>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</si>
  <si>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</si>
  <si>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</si>
  <si>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</si>
  <si>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</si>
  <si>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</si>
  <si>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</si>
  <si>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</si>
  <si>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</si>
  <si>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</si>
  <si>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</si>
  <si>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</si>
  <si>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</si>
  <si>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</si>
  <si>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</si>
  <si>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</si>
  <si>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</si>
  <si>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</si>
  <si>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</si>
  <si>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</si>
  <si>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</si>
  <si>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</si>
  <si>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</si>
  <si>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</si>
  <si>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</si>
  <si>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</si>
  <si>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</si>
  <si>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</si>
  <si>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</si>
  <si>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</si>
  <si>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</si>
  <si>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</si>
  <si>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</si>
  <si>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</si>
  <si>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</si>
  <si>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</si>
  <si>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</si>
  <si>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</si>
  <si>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</si>
  <si>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</si>
  <si>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</si>
  <si>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</si>
  <si>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</si>
  <si>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</si>
  <si>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</si>
  <si>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</si>
  <si>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</si>
  <si>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</si>
  <si>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</si>
  <si>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</si>
  <si>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</si>
  <si>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</si>
  <si>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</si>
  <si>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</si>
  <si>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</si>
  <si>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</si>
  <si>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</si>
  <si>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</si>
  <si>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</si>
  <si>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</si>
  <si>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</si>
  <si>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</si>
  <si>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</si>
  <si>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</si>
  <si>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</si>
  <si>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</si>
  <si>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</si>
  <si>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</si>
  <si>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</si>
  <si>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</si>
  <si>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</si>
  <si>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</si>
  <si>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</si>
  <si>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</si>
  <si>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</si>
  <si>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</si>
  <si>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</si>
  <si>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</si>
  <si>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</si>
  <si>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</si>
  <si>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</si>
  <si>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</si>
  <si>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</si>
  <si>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</si>
  <si>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</si>
  <si>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</si>
  <si>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</si>
  <si>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</si>
  <si>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</si>
  <si>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</si>
  <si>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</si>
  <si>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</si>
  <si>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</si>
  <si>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</si>
  <si>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</si>
  <si>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</si>
  <si>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</si>
  <si>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</si>
  <si>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</si>
  <si>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</si>
  <si>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</si>
  <si>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</si>
  <si>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</si>
  <si>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</si>
  <si>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</si>
  <si>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</si>
  <si>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</si>
  <si>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</si>
  <si>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</si>
  <si>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</si>
  <si>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</si>
  <si>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</si>
  <si>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</si>
  <si>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</si>
  <si>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</si>
  <si>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</si>
  <si>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</si>
  <si>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</si>
  <si>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</si>
  <si>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</si>
  <si>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</si>
  <si>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</si>
  <si>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</si>
  <si>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</si>
  <si>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</si>
  <si>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</si>
  <si>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</si>
  <si>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</si>
  <si>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</si>
  <si>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</si>
  <si>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</si>
  <si>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</si>
  <si>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</si>
  <si>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</si>
  <si>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</si>
  <si>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</si>
  <si>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</si>
  <si>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</si>
  <si>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</si>
  <si>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</si>
  <si>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</si>
  <si>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</si>
  <si>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</si>
  <si>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</si>
  <si>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</si>
  <si>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</si>
  <si>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</si>
  <si>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</si>
  <si>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</si>
  <si>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</si>
  <si>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</si>
  <si>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</si>
  <si>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</si>
  <si>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</si>
  <si>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</si>
  <si>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</si>
  <si>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</si>
  <si>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</si>
  <si>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</si>
  <si>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</si>
  <si>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</si>
  <si>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</si>
  <si>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</si>
  <si>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</si>
  <si>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</si>
  <si>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</si>
  <si>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</si>
  <si>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</si>
  <si>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</si>
  <si>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</si>
  <si>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</si>
  <si>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</si>
  <si>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</si>
  <si>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</si>
  <si>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</si>
  <si>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</si>
  <si>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</si>
  <si>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</si>
  <si>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</si>
  <si>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</si>
  <si>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</si>
  <si>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</si>
  <si>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</si>
  <si>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</si>
  <si>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</si>
  <si>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</si>
  <si>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</si>
  <si>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</si>
  <si>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</si>
  <si>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</si>
  <si>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</si>
  <si>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</si>
  <si>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</si>
  <si>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</si>
  <si>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</si>
  <si>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</si>
  <si>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</si>
  <si>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</si>
  <si>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</si>
  <si>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</si>
  <si>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</si>
  <si>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</si>
  <si>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</si>
  <si>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</si>
  <si>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</si>
  <si>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</si>
  <si>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</si>
  <si>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</si>
  <si>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</si>
  <si>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</si>
  <si>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</si>
  <si>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</si>
  <si>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</si>
  <si>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</si>
  <si>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</si>
  <si>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</si>
  <si>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</si>
  <si>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</si>
  <si>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</si>
  <si>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</si>
  <si>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</si>
  <si>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</si>
  <si>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</si>
  <si>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</si>
  <si>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</si>
  <si>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</si>
  <si>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</si>
  <si>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</si>
  <si>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</si>
  <si>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</si>
  <si>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</si>
  <si>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</si>
  <si>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</si>
  <si>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</si>
  <si>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</si>
  <si>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</si>
  <si>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</si>
  <si>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</si>
  <si>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</si>
  <si>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</si>
  <si>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</si>
  <si>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</si>
  <si>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</si>
  <si>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</si>
  <si>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</si>
  <si>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</si>
  <si>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</si>
  <si>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</si>
  <si>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</si>
  <si>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</si>
  <si>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</si>
  <si>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</si>
  <si>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</si>
  <si>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</si>
  <si>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</si>
  <si>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</si>
  <si>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</si>
  <si>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</si>
  <si>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</si>
  <si>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</si>
  <si>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</si>
  <si>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</si>
  <si>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</si>
  <si>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</si>
  <si>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</si>
  <si>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</si>
  <si>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</si>
  <si>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</si>
  <si>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</si>
  <si>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</si>
  <si>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</si>
  <si>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</si>
  <si>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</si>
  <si>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</si>
  <si>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</si>
  <si>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</si>
  <si>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</si>
  <si>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</si>
  <si>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</si>
  <si>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</si>
  <si>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</si>
  <si>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</si>
  <si>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</si>
  <si>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</si>
  <si>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</si>
  <si>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</si>
  <si>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</si>
  <si>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</si>
  <si>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</si>
  <si>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</si>
  <si>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</si>
  <si>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</si>
  <si>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</si>
  <si>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</si>
  <si>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</si>
  <si>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</si>
  <si>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</si>
  <si>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</si>
  <si>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</si>
  <si>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</si>
  <si>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</si>
  <si>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</si>
  <si>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</si>
  <si>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</si>
  <si>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</si>
  <si>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</si>
  <si>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</si>
  <si>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</si>
  <si>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</si>
  <si>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</si>
  <si>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</si>
  <si>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</si>
  <si>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</si>
  <si>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</si>
  <si>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</si>
  <si>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</si>
  <si>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</si>
  <si>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</si>
  <si>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</si>
  <si>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</si>
  <si>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</si>
  <si>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</si>
  <si>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</si>
  <si>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</si>
  <si>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</si>
  <si>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</si>
  <si>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</si>
  <si>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</si>
  <si>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</si>
  <si>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</si>
  <si>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</si>
  <si>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</si>
  <si>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</si>
  <si>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</si>
  <si>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</si>
  <si>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</si>
  <si>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</si>
  <si>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</si>
  <si>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</si>
  <si>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</si>
  <si>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</si>
  <si>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</si>
  <si>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</si>
  <si>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</si>
  <si>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</si>
  <si>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</si>
  <si>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</si>
  <si>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</si>
  <si>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</si>
  <si>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</si>
  <si>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</si>
  <si>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</si>
  <si>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</si>
  <si>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</si>
  <si>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</si>
  <si>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</si>
  <si>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</si>
  <si>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</si>
  <si>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</si>
  <si>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</si>
  <si>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</si>
  <si>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</si>
  <si>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</si>
  <si>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</si>
  <si>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</si>
  <si>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</si>
  <si>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</si>
  <si>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</si>
  <si>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</si>
  <si>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</si>
  <si>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</si>
  <si>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</si>
  <si>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</si>
  <si>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</si>
  <si>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</si>
  <si>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</si>
  <si>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</si>
  <si>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</si>
  <si>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</si>
  <si>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</si>
  <si>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</si>
  <si>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</si>
  <si>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</si>
  <si>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</si>
  <si>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</si>
  <si>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</si>
  <si>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</si>
  <si>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</si>
  <si>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</si>
  <si>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</si>
  <si>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</si>
  <si>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</si>
  <si>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</si>
  <si>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</si>
  <si>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</si>
  <si>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</si>
  <si>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</si>
  <si>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</si>
  <si>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</si>
  <si>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</si>
  <si>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</si>
  <si>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</si>
  <si>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</si>
  <si>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</si>
  <si>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</si>
  <si>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</si>
  <si>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</si>
  <si>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</si>
  <si>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</si>
  <si>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</si>
  <si>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</si>
  <si>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</si>
  <si>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</si>
  <si>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</si>
  <si>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</si>
  <si>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</si>
  <si>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</si>
  <si>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</si>
  <si>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</si>
  <si>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</si>
  <si>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</si>
  <si>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</si>
  <si>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</si>
  <si>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</si>
  <si>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</si>
  <si>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</si>
  <si>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</si>
  <si>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</si>
  <si>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</si>
  <si>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</si>
  <si>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</si>
  <si>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</si>
  <si>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</si>
  <si>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</si>
  <si>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</si>
  <si>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</si>
  <si>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</si>
  <si>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</si>
  <si>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</si>
  <si>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</si>
  <si>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</si>
  <si>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</si>
  <si>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</si>
  <si>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</si>
  <si>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</si>
  <si>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</si>
  <si>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</si>
  <si>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</si>
  <si>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</si>
  <si>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</si>
  <si>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</si>
  <si>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</si>
  <si>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</si>
  <si>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</si>
  <si>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</si>
  <si>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</si>
  <si>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</si>
  <si>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</si>
  <si>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</si>
  <si>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</si>
  <si>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</si>
  <si>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</si>
  <si>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</si>
  <si>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</si>
  <si>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</si>
  <si>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</si>
  <si>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</si>
  <si>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</si>
  <si>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</si>
  <si>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</si>
  <si>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</si>
  <si>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</si>
  <si>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</si>
  <si>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</si>
  <si>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</si>
  <si>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</si>
  <si>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</si>
  <si>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</si>
  <si>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</si>
  <si>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</si>
  <si>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</si>
  <si>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</si>
  <si>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</si>
  <si>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</si>
  <si>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</si>
  <si>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</si>
  <si>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</si>
  <si>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</si>
  <si>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</si>
  <si>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</si>
  <si>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</si>
  <si>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</si>
  <si>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</si>
  <si>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</si>
  <si>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</si>
  <si>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</si>
  <si>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</si>
  <si>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</si>
  <si>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</si>
  <si>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</si>
  <si>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</si>
  <si>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</si>
  <si>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</si>
  <si>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</si>
  <si>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</si>
  <si>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</si>
  <si>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</si>
  <si>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</si>
  <si>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</si>
  <si>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</si>
  <si>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</si>
  <si>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</si>
  <si>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</si>
  <si>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</si>
  <si>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</si>
  <si>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</si>
  <si>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</si>
  <si>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</si>
  <si>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</si>
  <si>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</si>
  <si>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</si>
  <si>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</si>
  <si>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</si>
  <si>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</si>
  <si>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</si>
  <si>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</si>
  <si>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</si>
  <si>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</si>
  <si>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</si>
  <si>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</si>
  <si>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</si>
  <si>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</si>
  <si>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</si>
  <si>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</si>
  <si>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</si>
  <si>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</si>
  <si>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</si>
  <si>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</si>
  <si>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</si>
  <si>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</si>
  <si>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</si>
  <si>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</si>
  <si>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</si>
  <si>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</si>
  <si>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</si>
  <si>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</si>
  <si>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</si>
  <si>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</si>
  <si>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</si>
  <si>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</si>
  <si>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</si>
  <si>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</si>
  <si>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</si>
  <si>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</si>
  <si>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</si>
  <si>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</si>
  <si>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</si>
  <si>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</si>
  <si>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</si>
  <si>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</si>
  <si>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</si>
  <si>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</si>
  <si>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</si>
  <si>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</si>
  <si>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</si>
  <si>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</si>
  <si>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</si>
  <si>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</si>
  <si>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</si>
  <si>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</si>
  <si>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</si>
  <si>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</si>
  <si>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</si>
  <si>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</si>
  <si>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</si>
  <si>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</si>
  <si>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</si>
  <si>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</si>
  <si>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</si>
  <si>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</si>
  <si>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</si>
  <si>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</si>
  <si>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</si>
  <si>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</si>
  <si>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</si>
  <si>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</si>
  <si>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</si>
  <si>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</si>
  <si>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</si>
  <si>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</si>
  <si>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</si>
  <si>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</si>
  <si>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</si>
  <si>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</si>
  <si>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</si>
  <si>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</si>
  <si>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</si>
  <si>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</si>
  <si>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</si>
  <si>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</si>
  <si>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</si>
  <si>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</si>
  <si>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</si>
  <si>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</si>
  <si>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</si>
  <si>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</si>
  <si>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</si>
  <si>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</si>
  <si>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</si>
  <si>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</si>
  <si>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</si>
  <si>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</si>
  <si>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</si>
  <si>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</si>
  <si>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</si>
  <si>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</si>
  <si>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</si>
  <si>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</si>
  <si>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</si>
  <si>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</si>
  <si>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</si>
  <si>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</si>
  <si>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</si>
  <si>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</si>
  <si>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</si>
  <si>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</si>
  <si>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</si>
  <si>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</si>
  <si>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</si>
  <si>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</si>
  <si>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</si>
  <si>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</si>
  <si>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</si>
  <si>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</si>
  <si>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</si>
  <si>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</si>
  <si>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</si>
  <si>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</si>
  <si>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</si>
  <si>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</si>
  <si>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</si>
  <si>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</si>
  <si>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</si>
  <si>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</si>
  <si>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</si>
  <si>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</si>
  <si>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</si>
  <si>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</si>
  <si>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</si>
  <si>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</si>
  <si>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</si>
  <si>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</si>
  <si>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</si>
  <si>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</si>
  <si>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</si>
  <si>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</si>
  <si>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</si>
  <si>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</si>
  <si>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</si>
  <si>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</si>
  <si>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</si>
  <si>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</si>
  <si>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</si>
  <si>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</si>
  <si>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</si>
  <si>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</si>
  <si>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</si>
  <si>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</si>
  <si>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</si>
  <si>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</si>
  <si>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</si>
  <si>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</si>
  <si>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</si>
  <si>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</si>
  <si>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</si>
  <si>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</si>
  <si>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</si>
  <si>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</si>
  <si>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</si>
  <si>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</si>
  <si>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</si>
  <si>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</si>
  <si>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</si>
  <si>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</si>
  <si>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</si>
  <si>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</si>
  <si>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</si>
  <si>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</si>
  <si>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</si>
  <si>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</si>
  <si>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</si>
  <si>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</si>
  <si>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</si>
  <si>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</si>
  <si>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</si>
  <si>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</si>
  <si>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</si>
  <si>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</si>
  <si>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</si>
  <si>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</si>
  <si>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</si>
  <si>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</si>
  <si>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</si>
  <si>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</si>
  <si>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</si>
  <si>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</si>
  <si>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</si>
  <si>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</si>
  <si>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</si>
  <si>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</si>
  <si>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</si>
  <si>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</si>
  <si>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</si>
  <si>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</si>
  <si>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</si>
  <si>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</si>
  <si>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</si>
  <si>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</si>
  <si>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</si>
  <si>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</si>
  <si>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</si>
  <si>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</si>
  <si>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</si>
  <si>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</si>
  <si>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</si>
  <si>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</si>
  <si>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</si>
  <si>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</si>
  <si>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</si>
  <si>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</si>
  <si>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</si>
  <si>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</si>
  <si>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</si>
  <si>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</si>
  <si>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</si>
  <si>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</si>
  <si>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</si>
  <si>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</si>
  <si>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</si>
  <si>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</si>
  <si>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</si>
  <si>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</si>
  <si>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</si>
  <si>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</si>
  <si>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</si>
  <si>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</si>
  <si>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</si>
  <si>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</si>
  <si>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</si>
  <si>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</si>
  <si>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</si>
  <si>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</si>
  <si>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</si>
  <si>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</si>
  <si>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</si>
  <si>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</si>
  <si>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</si>
  <si>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</si>
  <si>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</si>
  <si>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</si>
  <si>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</si>
  <si>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</si>
  <si>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</si>
  <si>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</si>
  <si>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</si>
  <si>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</si>
  <si>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</si>
  <si>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</si>
  <si>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</si>
  <si>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</si>
  <si>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</si>
  <si>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</si>
  <si>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</si>
  <si>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</si>
  <si>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</si>
  <si>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</si>
  <si>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</si>
  <si>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</si>
  <si>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</si>
  <si>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</si>
  <si>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</si>
  <si>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</si>
  <si>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</si>
  <si>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</si>
  <si>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</si>
  <si>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</si>
  <si>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</si>
  <si>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</si>
  <si>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</si>
  <si>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</si>
  <si>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</si>
  <si>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</si>
  <si>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</si>
  <si>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</si>
  <si>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</si>
  <si>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</si>
  <si>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</si>
  <si>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</si>
  <si>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</si>
  <si>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</si>
  <si>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</si>
  <si>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</si>
  <si>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</si>
  <si>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</si>
  <si>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</si>
  <si>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</si>
  <si>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</si>
  <si>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</si>
  <si>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</si>
  <si>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</si>
  <si>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</si>
  <si>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</si>
  <si>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</si>
  <si>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</si>
  <si>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</si>
  <si>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</si>
  <si>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</si>
  <si>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</si>
  <si>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</si>
  <si>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</si>
  <si>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</si>
  <si>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</si>
  <si>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</si>
  <si>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</si>
  <si>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</si>
  <si>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</si>
  <si>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</si>
  <si>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</si>
  <si>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</si>
  <si>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</si>
  <si>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</si>
  <si>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</si>
  <si>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</si>
  <si>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</si>
  <si>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</si>
  <si>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</si>
  <si>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</si>
  <si>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</si>
  <si>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</si>
  <si>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</si>
  <si>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</si>
  <si>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</si>
  <si>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</si>
  <si>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</si>
  <si>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</si>
  <si>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</si>
  <si>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</si>
  <si>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</si>
  <si>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</si>
  <si>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</si>
  <si>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</si>
  <si>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</si>
  <si>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</si>
  <si>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</si>
  <si>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</si>
  <si>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</si>
  <si>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</si>
  <si>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</si>
  <si>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</si>
  <si>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</si>
  <si>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</si>
  <si>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</si>
  <si>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</si>
  <si>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</si>
  <si>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</si>
  <si>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</si>
  <si>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</si>
  <si>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</si>
  <si>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</si>
  <si>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</si>
  <si>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</si>
  <si>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</si>
  <si>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</si>
  <si>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</si>
  <si>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</si>
  <si>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</si>
  <si>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</si>
  <si>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</si>
  <si>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</si>
  <si>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</si>
  <si>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</si>
  <si>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</si>
  <si>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</si>
  <si>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</si>
  <si>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</si>
  <si>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</si>
  <si>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</si>
  <si>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</si>
  <si>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</si>
  <si>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</si>
  <si>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</si>
  <si>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</si>
  <si>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</si>
  <si>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</si>
  <si>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</si>
  <si>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</si>
  <si>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</si>
  <si>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</si>
  <si>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</si>
  <si>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</si>
  <si>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</si>
  <si>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</si>
  <si>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</si>
  <si>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</si>
  <si>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</si>
  <si>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</si>
  <si>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</si>
  <si>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</si>
  <si>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</si>
  <si>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</si>
  <si>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</si>
  <si>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</si>
  <si>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</si>
  <si>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</si>
  <si>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</si>
  <si>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</si>
  <si>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</si>
  <si>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</si>
  <si>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</si>
  <si>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</si>
  <si>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</si>
  <si>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</si>
  <si>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</si>
  <si>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</si>
  <si>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</si>
  <si>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</si>
  <si>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</si>
  <si>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</si>
  <si>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</si>
  <si>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</si>
  <si>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</si>
  <si>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</si>
  <si>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</si>
  <si>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</si>
  <si>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</si>
  <si>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</si>
  <si>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</si>
  <si>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</si>
  <si>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</si>
  <si>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</si>
  <si>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</si>
  <si>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</si>
  <si>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</si>
  <si>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</si>
  <si>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</si>
  <si>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</si>
  <si>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</si>
  <si>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</si>
  <si>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</si>
  <si>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</si>
  <si>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</si>
  <si>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</si>
  <si>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</si>
  <si>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</si>
  <si>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</si>
  <si>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</si>
  <si>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</si>
  <si>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</si>
  <si>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</si>
  <si>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</si>
  <si>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</si>
  <si>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</si>
  <si>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</si>
  <si>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</si>
  <si>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</si>
  <si>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</si>
  <si>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</si>
  <si>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</si>
  <si>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</si>
  <si>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</si>
  <si>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</si>
  <si>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</si>
  <si>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</si>
  <si>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</si>
  <si>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</si>
  <si>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</si>
  <si>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</si>
  <si>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</si>
  <si>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</si>
  <si>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</si>
  <si>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</si>
  <si>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</si>
  <si>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</si>
  <si>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</si>
  <si>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</si>
  <si>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</si>
  <si>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</si>
  <si>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</si>
  <si>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</si>
  <si>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</si>
  <si>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</si>
  <si>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</si>
  <si>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</si>
  <si>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</si>
  <si>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</si>
  <si>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</si>
  <si>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</si>
  <si>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</si>
  <si>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</si>
  <si>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</si>
  <si>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</si>
  <si>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</si>
  <si>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</si>
  <si>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</si>
  <si>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</si>
  <si>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</si>
  <si>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</si>
  <si>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</si>
  <si>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</si>
  <si>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</si>
  <si>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</si>
  <si>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</si>
  <si>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</si>
  <si>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</si>
  <si>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</si>
  <si>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</si>
  <si>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</si>
  <si>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</si>
  <si>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</si>
  <si>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</si>
  <si>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</si>
  <si>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</si>
  <si>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</si>
  <si>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</si>
  <si>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</si>
  <si>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</si>
  <si>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</si>
  <si>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</si>
  <si>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</si>
  <si>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</si>
  <si>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</si>
  <si>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</si>
  <si>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</si>
  <si>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</si>
  <si>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</si>
  <si>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</si>
  <si>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</si>
  <si>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</si>
  <si>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</si>
  <si>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</si>
  <si>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</si>
  <si>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</si>
  <si>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</si>
  <si>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</si>
  <si>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</si>
  <si>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</si>
  <si>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</si>
  <si>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</si>
  <si>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</si>
  <si>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</si>
  <si>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</si>
  <si>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</si>
  <si>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</si>
  <si>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</si>
  <si>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</si>
  <si>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</si>
  <si>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</si>
  <si>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</si>
  <si>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</si>
  <si>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</si>
  <si>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</si>
  <si>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</si>
  <si>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</si>
  <si>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</si>
  <si>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</si>
  <si>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</si>
  <si>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</si>
  <si>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</si>
  <si>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</si>
  <si>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</si>
  <si>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</si>
  <si>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</si>
  <si>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</si>
  <si>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</si>
  <si>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</si>
  <si>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</si>
  <si>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</si>
  <si>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</si>
  <si>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</si>
  <si>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</si>
  <si>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</si>
  <si>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</si>
  <si>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</si>
  <si>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</si>
  <si>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</si>
  <si>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</si>
  <si>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</si>
  <si>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</si>
  <si>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</si>
  <si>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</si>
  <si>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</si>
  <si>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</si>
  <si>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</si>
  <si>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</si>
  <si>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</si>
  <si>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</si>
  <si>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</si>
  <si>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</si>
  <si>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</si>
  <si>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</si>
  <si>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</si>
  <si>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</si>
  <si>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</si>
  <si>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</si>
  <si>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</si>
  <si>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</si>
  <si>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</si>
  <si>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</si>
  <si>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</si>
  <si>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</si>
  <si>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</si>
  <si>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</si>
  <si>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</si>
  <si>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</si>
  <si>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</si>
  <si>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</si>
  <si>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</si>
  <si>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</si>
  <si>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</si>
  <si>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</si>
  <si>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</si>
  <si>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</si>
  <si>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</si>
  <si>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</si>
  <si>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</si>
  <si>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</si>
  <si>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</si>
  <si>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</si>
  <si>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</si>
  <si>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</si>
  <si>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</si>
  <si>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</si>
  <si>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</si>
  <si>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</si>
  <si>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</si>
  <si>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</si>
  <si>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</si>
  <si>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</si>
  <si>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</si>
  <si>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</si>
  <si>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</si>
  <si>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</si>
  <si>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</si>
  <si>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</si>
  <si>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</si>
  <si>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</si>
  <si>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</si>
  <si>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</si>
  <si>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</si>
  <si>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</si>
  <si>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</si>
  <si>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</si>
  <si>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</si>
  <si>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</si>
  <si>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</si>
  <si>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</si>
  <si>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</si>
  <si>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</si>
  <si>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</si>
  <si>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</si>
  <si>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</si>
  <si>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</si>
  <si>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</si>
  <si>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</si>
  <si>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</si>
  <si>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</si>
  <si>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</si>
  <si>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</si>
  <si>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</si>
  <si>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</si>
  <si>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</si>
  <si>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</si>
  <si>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</si>
  <si>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</si>
  <si>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</si>
  <si>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</si>
  <si>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</si>
  <si>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</si>
  <si>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</si>
  <si>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</si>
  <si>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</si>
  <si>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</si>
  <si>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</si>
  <si>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</si>
  <si>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</si>
  <si>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</si>
  <si>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</si>
  <si>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</si>
  <si>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</si>
  <si>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</si>
  <si>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</si>
  <si>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</si>
  <si>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</si>
  <si>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</si>
  <si>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</si>
  <si>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</si>
  <si>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</si>
  <si>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</si>
  <si>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</si>
  <si>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</si>
  <si>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</si>
  <si>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</si>
  <si>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</si>
  <si>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</si>
  <si>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</si>
  <si>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</si>
  <si>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</si>
  <si>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</si>
  <si>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</si>
  <si>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</si>
  <si>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</si>
  <si>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</si>
  <si>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</si>
  <si>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</si>
  <si>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</si>
  <si>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</si>
  <si>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</si>
  <si>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</si>
  <si>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</si>
  <si>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</si>
  <si>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</si>
  <si>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</si>
  <si>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</si>
  <si>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</si>
  <si>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</si>
  <si>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</si>
  <si>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</si>
  <si>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</si>
  <si>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</si>
  <si>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</si>
  <si>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</si>
  <si>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</si>
  <si>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</si>
  <si>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</si>
  <si>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</si>
  <si>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</si>
  <si>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</si>
  <si>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</si>
  <si>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</si>
  <si>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</si>
  <si>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</si>
  <si>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</si>
  <si>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</si>
  <si>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</si>
  <si>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</si>
  <si>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</si>
  <si>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</si>
  <si>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</si>
  <si>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</si>
  <si>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</si>
  <si>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</si>
  <si>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</si>
  <si>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</si>
  <si>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</si>
  <si>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</si>
  <si>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</si>
  <si>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</si>
  <si>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</si>
  <si>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</si>
  <si>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</si>
  <si>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</si>
  <si>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</si>
  <si>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</si>
  <si>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</si>
  <si>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</si>
  <si>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</si>
  <si>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</si>
  <si>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</si>
  <si>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</si>
  <si>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</si>
  <si>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</si>
  <si>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</si>
  <si>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</si>
  <si>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</si>
  <si>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</si>
  <si>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</si>
  <si>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</si>
  <si>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</si>
  <si>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</si>
  <si>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</si>
  <si>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</si>
  <si>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</si>
  <si>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</si>
  <si>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</si>
  <si>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</si>
  <si>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</si>
  <si>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</si>
  <si>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</si>
  <si>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</si>
  <si>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</si>
  <si>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</si>
  <si>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</si>
  <si>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</si>
  <si>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</si>
  <si>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</si>
  <si>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</si>
  <si>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</si>
  <si>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</si>
  <si>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</si>
  <si>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</si>
  <si>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</si>
  <si>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</si>
  <si>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</si>
  <si>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</si>
  <si>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</si>
  <si>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</si>
  <si>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</si>
  <si>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</si>
  <si>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</si>
  <si>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</si>
  <si>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</si>
  <si>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</si>
  <si>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</si>
  <si>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</si>
  <si>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</si>
  <si>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</si>
  <si>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</si>
  <si>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</si>
  <si>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</si>
  <si>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</si>
  <si>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</si>
  <si>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</si>
  <si>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</si>
  <si>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</si>
  <si>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</si>
  <si>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</si>
  <si>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</si>
  <si>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</si>
  <si>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</si>
  <si>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</si>
  <si>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</si>
  <si>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</si>
  <si>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</si>
  <si>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</si>
  <si>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</si>
  <si>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</si>
  <si>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</si>
  <si>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</si>
  <si>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</si>
  <si>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</si>
  <si>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</si>
  <si>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</si>
  <si>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</si>
  <si>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</si>
  <si>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</si>
  <si>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</si>
  <si>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</si>
  <si>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</si>
  <si>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</si>
  <si>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</si>
  <si>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</si>
  <si>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</si>
  <si>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</si>
  <si>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</si>
  <si>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</si>
  <si>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</si>
  <si>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</si>
  <si>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</si>
  <si>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</si>
  <si>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</si>
  <si>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</si>
  <si>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</si>
  <si>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</si>
  <si>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</si>
  <si>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</si>
  <si>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</si>
  <si>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</si>
  <si>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</si>
  <si>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</si>
  <si>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</si>
  <si>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</si>
  <si>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</si>
  <si>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</si>
  <si>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</si>
  <si>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</si>
  <si>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</si>
  <si>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</si>
  <si>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</si>
  <si>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</si>
  <si>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</si>
  <si>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</si>
  <si>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</si>
  <si>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</si>
  <si>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</si>
  <si>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</si>
  <si>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</si>
  <si>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</si>
  <si>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</si>
  <si>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</si>
  <si>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</si>
  <si>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</si>
  <si>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</si>
  <si>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</si>
  <si>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</si>
  <si>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</si>
  <si>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</si>
  <si>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</si>
  <si>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</si>
  <si>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</si>
  <si>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</si>
  <si>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</si>
  <si>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</si>
  <si>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</si>
  <si>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</si>
  <si>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</si>
  <si>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</si>
  <si>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</si>
  <si>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</si>
  <si>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</si>
  <si>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</si>
  <si>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</si>
  <si>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</si>
  <si>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</si>
  <si>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</si>
  <si>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</si>
  <si>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</si>
  <si>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</si>
  <si>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</si>
  <si>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</si>
  <si>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</si>
  <si>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</si>
  <si>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</si>
  <si>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</si>
  <si>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</si>
  <si>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</si>
  <si>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</si>
  <si>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</si>
  <si>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</si>
  <si>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</si>
  <si>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</si>
  <si>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</si>
  <si>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</si>
  <si>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</si>
  <si>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</si>
  <si>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</si>
  <si>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</si>
  <si>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</si>
  <si>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</si>
  <si>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</si>
  <si>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</si>
  <si>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</si>
  <si>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</si>
  <si>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</si>
  <si>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</si>
  <si>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</si>
  <si>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</si>
  <si>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</si>
  <si>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</si>
  <si>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</si>
  <si>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</si>
  <si>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</si>
  <si>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</si>
  <si>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</si>
  <si>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</si>
  <si>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</si>
  <si>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</si>
  <si>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</si>
  <si>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</si>
  <si>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</si>
  <si>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</si>
  <si>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</si>
  <si>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</si>
  <si>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</si>
  <si>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</si>
  <si>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</si>
  <si>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</si>
  <si>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</si>
  <si>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</si>
  <si>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</si>
  <si>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</si>
  <si>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</si>
  <si>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</si>
  <si>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</si>
  <si>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</si>
  <si>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</si>
  <si>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</si>
  <si>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</si>
  <si>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</si>
  <si>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</si>
  <si>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</si>
  <si>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</si>
  <si>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</si>
  <si>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</si>
  <si>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</si>
  <si>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</si>
  <si>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</si>
  <si>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</si>
  <si>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</si>
  <si>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</si>
  <si>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</si>
  <si>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</si>
  <si>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</si>
  <si>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</si>
  <si>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</si>
  <si>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</si>
  <si>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</si>
  <si>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</si>
  <si>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</si>
  <si>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</si>
  <si>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</si>
  <si>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</si>
  <si>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</si>
  <si>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</si>
  <si>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</si>
  <si>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</si>
  <si>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</si>
  <si>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</si>
  <si>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</si>
  <si>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</si>
  <si>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</si>
  <si>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</si>
  <si>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</si>
  <si>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</si>
  <si>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</si>
  <si>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</si>
  <si>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</si>
  <si>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</si>
  <si>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</si>
  <si>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</si>
  <si>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</si>
  <si>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</si>
  <si>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</si>
  <si>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</si>
  <si>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</si>
  <si>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</si>
  <si>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</si>
  <si>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</si>
  <si>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</si>
  <si>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</si>
  <si>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</si>
  <si>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</si>
  <si>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</si>
  <si>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</si>
  <si>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</si>
  <si>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</si>
  <si>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</si>
  <si>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</si>
  <si>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</si>
  <si>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</si>
  <si>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</si>
  <si>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</si>
  <si>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</si>
  <si>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</si>
  <si>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</si>
  <si>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</si>
  <si>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</si>
  <si>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</si>
  <si>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</si>
  <si>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</si>
  <si>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</si>
  <si>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</si>
  <si>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</si>
  <si>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</si>
  <si>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</si>
  <si>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</si>
  <si>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</si>
  <si>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</si>
  <si>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</si>
  <si>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</si>
  <si>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</si>
  <si>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</si>
  <si>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</si>
  <si>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</si>
  <si>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</si>
  <si>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</si>
  <si>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</si>
  <si>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</si>
  <si>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</si>
  <si>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</si>
  <si>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</si>
  <si>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</si>
  <si>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</si>
  <si>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</si>
  <si>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</si>
  <si>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</si>
  <si>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</si>
  <si>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</si>
  <si>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</si>
  <si>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</si>
  <si>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</si>
  <si>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</si>
  <si>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</si>
  <si>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</si>
  <si>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</si>
  <si>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</si>
  <si>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</si>
  <si>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</si>
  <si>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</si>
  <si>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</si>
  <si>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</si>
  <si>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</si>
  <si>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</si>
  <si>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</si>
  <si>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</si>
  <si>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</si>
  <si>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</si>
  <si>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</si>
  <si>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</si>
  <si>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</si>
  <si>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</si>
  <si>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</si>
  <si>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</si>
  <si>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</si>
  <si>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</si>
  <si>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</si>
  <si>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</si>
  <si>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</si>
  <si>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</si>
  <si>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</si>
  <si>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</si>
  <si>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</si>
  <si>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</si>
  <si>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</si>
  <si>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</si>
  <si>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</si>
  <si>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</si>
  <si>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</si>
  <si>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</si>
  <si>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</si>
  <si>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</si>
  <si>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</si>
  <si>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</si>
  <si>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</si>
  <si>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</si>
  <si>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</si>
  <si>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</si>
  <si>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</si>
  <si>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</si>
  <si>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</si>
  <si>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</si>
  <si>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</si>
  <si>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</si>
  <si>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</si>
  <si>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</si>
  <si>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</si>
  <si>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</si>
  <si>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</si>
  <si>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</si>
  <si>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</si>
  <si>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</si>
  <si>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</si>
  <si>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</si>
  <si>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</si>
  <si>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</si>
  <si>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</si>
  <si>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</si>
  <si>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</si>
  <si>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</si>
  <si>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</si>
  <si>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</si>
  <si>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</si>
  <si>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</si>
  <si>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</si>
  <si>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</si>
  <si>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</si>
  <si>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</si>
  <si>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</si>
  <si>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</si>
  <si>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</si>
  <si>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</si>
  <si>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</si>
  <si>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</si>
  <si>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</si>
  <si>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</si>
  <si>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</si>
  <si>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</si>
  <si>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</si>
  <si>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</si>
  <si>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</si>
  <si>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</si>
  <si>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</si>
  <si>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</si>
  <si>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</si>
  <si>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</si>
  <si>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</si>
  <si>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</si>
  <si>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</si>
  <si>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</si>
  <si>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</si>
  <si>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</si>
  <si>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</si>
  <si>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</si>
  <si>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</si>
  <si>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</si>
  <si>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</si>
  <si>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</si>
  <si>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</si>
  <si>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</si>
  <si>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</si>
  <si>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</si>
  <si>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</si>
  <si>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</si>
  <si>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</si>
  <si>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</si>
  <si>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</si>
  <si>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</si>
  <si>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</si>
  <si>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</si>
  <si>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</si>
  <si>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</si>
  <si>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</si>
  <si>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</si>
  <si>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</si>
  <si>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</si>
  <si>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</si>
  <si>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</si>
  <si>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</si>
  <si>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</si>
  <si>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</si>
  <si>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</si>
  <si>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</si>
  <si>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</si>
  <si>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</si>
  <si>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</si>
  <si>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</si>
  <si>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</si>
  <si>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</si>
  <si>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</si>
  <si>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</si>
  <si>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</si>
  <si>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</si>
  <si>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</si>
  <si>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</si>
  <si>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</si>
  <si>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</si>
  <si>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</si>
  <si>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</si>
  <si>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</si>
  <si>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</si>
  <si>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</si>
  <si>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</si>
  <si>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</si>
  <si>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</si>
  <si>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</si>
  <si>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</si>
  <si>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</si>
  <si>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</si>
  <si>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</si>
  <si>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</si>
  <si>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</si>
  <si>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</si>
  <si>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</si>
  <si>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</si>
  <si>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</si>
  <si>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</si>
  <si>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</si>
  <si>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</si>
  <si>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</si>
  <si>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</si>
  <si>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</si>
  <si>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</si>
  <si>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</si>
  <si>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</si>
  <si>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</si>
  <si>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</si>
  <si>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</si>
  <si>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</si>
  <si>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</si>
  <si>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</si>
  <si>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</si>
  <si>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</si>
  <si>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</si>
  <si>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</si>
  <si>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</si>
  <si>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</si>
  <si>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</si>
  <si>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</si>
  <si>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</si>
  <si>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</si>
  <si>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</si>
  <si>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</si>
  <si>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</si>
  <si>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</si>
  <si>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</si>
  <si>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</si>
  <si>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</si>
  <si>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</si>
  <si>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</si>
  <si>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</si>
  <si>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</si>
  <si>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</si>
  <si>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</si>
  <si>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</si>
  <si>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</si>
  <si>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</si>
  <si>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</si>
  <si>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</si>
  <si>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</si>
  <si>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</si>
  <si>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</si>
  <si>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</si>
  <si>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</si>
  <si>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</si>
  <si>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</si>
  <si>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</si>
  <si>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</si>
  <si>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</si>
  <si>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</si>
  <si>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</si>
  <si>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</si>
  <si>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</si>
  <si>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</si>
  <si>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</si>
  <si>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</si>
  <si>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</si>
  <si>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</si>
  <si>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</si>
  <si>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</si>
  <si>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</si>
  <si>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</si>
  <si>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</si>
  <si>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</si>
  <si>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</si>
  <si>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</si>
  <si>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</si>
  <si>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</si>
  <si>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</si>
  <si>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</si>
  <si>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</si>
  <si>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</si>
  <si>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</si>
  <si>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</si>
  <si>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</si>
  <si>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</si>
  <si>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</si>
  <si>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</si>
  <si>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</si>
  <si>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</si>
  <si>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</si>
  <si>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</si>
  <si>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</si>
  <si>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</si>
  <si>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</si>
  <si>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</si>
  <si>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</si>
  <si>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</si>
  <si>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</si>
  <si>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</si>
  <si>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</si>
  <si>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</si>
  <si>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</si>
  <si>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</si>
  <si>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</si>
  <si>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</si>
  <si>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</si>
  <si>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</si>
  <si>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</si>
  <si>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</si>
  <si>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</si>
  <si>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</si>
  <si>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</si>
  <si>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</si>
  <si>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</si>
  <si>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</si>
  <si>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</si>
  <si>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</si>
  <si>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</si>
  <si>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</si>
  <si>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</si>
  <si>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</si>
  <si>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</si>
  <si>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</si>
  <si>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</si>
  <si>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</si>
  <si>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</si>
  <si>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</si>
  <si>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</si>
  <si>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</si>
  <si>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</si>
  <si>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</si>
  <si>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</si>
  <si>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</si>
  <si>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</si>
  <si>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</si>
  <si>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</si>
  <si>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</si>
  <si>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</si>
  <si>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</si>
  <si>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</si>
  <si>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</si>
  <si>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</si>
  <si>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</si>
  <si>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</si>
  <si>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</si>
  <si>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</si>
  <si>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</si>
  <si>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</si>
  <si>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</si>
  <si>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</si>
  <si>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</si>
  <si>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</si>
  <si>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</si>
  <si>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</si>
  <si>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</si>
  <si>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</si>
  <si>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</si>
  <si>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</si>
  <si>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</si>
  <si>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</si>
  <si>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</si>
  <si>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</si>
  <si>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</si>
  <si>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</si>
  <si>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</si>
  <si>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</si>
  <si>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</si>
  <si>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</si>
  <si>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</si>
  <si>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</si>
  <si>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</si>
  <si>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</si>
  <si>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</si>
  <si>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</si>
  <si>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</si>
  <si>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</si>
  <si>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</si>
  <si>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</si>
  <si>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</si>
  <si>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</si>
  <si>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</si>
  <si>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</si>
  <si>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</si>
  <si>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</si>
  <si>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</si>
  <si>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</si>
  <si>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</si>
  <si>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</si>
  <si>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</si>
  <si>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</si>
  <si>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</si>
  <si>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</si>
  <si>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</si>
  <si>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</si>
  <si>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</si>
  <si>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</si>
  <si>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</si>
  <si>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</si>
  <si>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</si>
  <si>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</si>
  <si>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</si>
  <si>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</si>
  <si>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</si>
  <si>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</si>
  <si>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</si>
  <si>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</si>
  <si>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</si>
  <si>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</si>
  <si>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</si>
  <si>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</si>
  <si>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</si>
  <si>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</si>
  <si>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</si>
  <si>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</si>
  <si>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</si>
  <si>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</si>
  <si>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</si>
  <si>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</si>
  <si>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</si>
  <si>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</si>
  <si>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</si>
  <si>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</si>
  <si>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</si>
  <si>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</si>
  <si>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</si>
  <si>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</si>
  <si>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</si>
  <si>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</si>
  <si>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</si>
  <si>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</si>
  <si>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</si>
  <si>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</si>
  <si>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</si>
  <si>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</si>
  <si>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</si>
  <si>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</si>
  <si>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</si>
  <si>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</si>
  <si>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</si>
  <si>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</si>
  <si>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</si>
  <si>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</si>
  <si>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</si>
  <si>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</si>
  <si>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</si>
  <si>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</si>
  <si>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</si>
  <si>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</si>
  <si>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</si>
  <si>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</si>
  <si>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</si>
  <si>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</si>
  <si>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</si>
  <si>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</si>
  <si>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</si>
  <si>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</si>
  <si>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</si>
  <si>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</si>
  <si>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</si>
  <si>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</si>
  <si>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</si>
  <si>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</si>
  <si>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</si>
  <si>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</si>
  <si>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</si>
  <si>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</si>
  <si>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</si>
  <si>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</si>
  <si>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</si>
  <si>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</si>
  <si>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</si>
  <si>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</si>
  <si>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</si>
  <si>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</si>
  <si>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</si>
  <si>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</si>
  <si>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</si>
  <si>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</si>
  <si>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</si>
  <si>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</si>
  <si>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</si>
  <si>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</si>
  <si>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</si>
  <si>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</si>
  <si>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</si>
  <si>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</si>
  <si>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</si>
  <si>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</si>
  <si>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</si>
  <si>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</si>
  <si>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</si>
  <si>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</si>
  <si>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</si>
  <si>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</si>
  <si>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</si>
  <si>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</si>
  <si>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</si>
  <si>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</si>
  <si>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</si>
  <si>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</si>
  <si>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</si>
  <si>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</si>
  <si>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</si>
  <si>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</si>
  <si>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</si>
  <si>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</si>
  <si>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</si>
  <si>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</si>
  <si>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</si>
  <si>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</si>
  <si>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</si>
  <si>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</si>
  <si>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</si>
  <si>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</si>
  <si>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</si>
  <si>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</si>
  <si>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</si>
  <si>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</si>
  <si>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</si>
  <si>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</si>
  <si>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</si>
  <si>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</si>
  <si>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</si>
  <si>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</si>
  <si>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</si>
  <si>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</si>
  <si>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</si>
  <si>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</si>
  <si>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</si>
  <si>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</si>
  <si>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</si>
  <si>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</si>
  <si>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</si>
  <si>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</si>
  <si>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</si>
  <si>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</si>
  <si>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</si>
  <si>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</si>
  <si>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</si>
  <si>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</si>
  <si>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</si>
  <si>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</si>
  <si>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</si>
  <si>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</si>
  <si>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</si>
  <si>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</si>
  <si>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</si>
  <si>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</si>
  <si>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</si>
  <si>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</si>
  <si>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</si>
  <si>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</si>
  <si>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</si>
  <si>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</si>
  <si>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</si>
  <si>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</si>
  <si>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</si>
  <si>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</si>
  <si>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</si>
  <si>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</si>
  <si>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</si>
  <si>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</si>
  <si>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</si>
  <si>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</si>
  <si>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</si>
  <si>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</si>
  <si>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</si>
  <si>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</si>
  <si>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</si>
  <si>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</si>
  <si>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</si>
  <si>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</si>
  <si>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</si>
  <si>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</si>
  <si>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</si>
  <si>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</si>
  <si>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</si>
  <si>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</si>
  <si>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</si>
  <si>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</si>
  <si>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</si>
  <si>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</si>
  <si>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</si>
  <si>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</si>
  <si>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</si>
  <si>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</si>
  <si>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</si>
  <si>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</si>
  <si>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</si>
  <si>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</si>
  <si>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</si>
  <si>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</si>
  <si>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</si>
  <si>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</si>
  <si>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</si>
  <si>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</si>
  <si>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</si>
  <si>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</si>
  <si>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</si>
  <si>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</si>
  <si>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</si>
  <si>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</si>
  <si>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</si>
  <si>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</si>
  <si>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</si>
  <si>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</si>
  <si>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</si>
  <si>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</si>
  <si>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</si>
  <si>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</si>
  <si>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</si>
  <si>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</si>
  <si>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</si>
  <si>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</si>
  <si>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</si>
  <si>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</si>
  <si>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</si>
  <si>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</si>
  <si>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</si>
  <si>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</si>
  <si>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</si>
  <si>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</si>
  <si>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</si>
  <si>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</si>
  <si>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</si>
  <si>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</si>
  <si>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</si>
  <si>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</si>
  <si>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</si>
  <si>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</si>
  <si>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</si>
  <si>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</si>
  <si>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</si>
  <si>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</si>
  <si>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</si>
  <si>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</si>
  <si>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</si>
  <si>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</si>
  <si>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</si>
  <si>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</si>
  <si>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</si>
  <si>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</si>
  <si>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</si>
  <si>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</si>
  <si>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</si>
  <si>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</si>
  <si>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</si>
  <si>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</si>
  <si>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</si>
  <si>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</si>
  <si>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</si>
  <si>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</si>
  <si>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</si>
  <si>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</si>
  <si>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</si>
  <si>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</si>
  <si>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</si>
  <si>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</si>
  <si>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</si>
  <si>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</si>
  <si>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</si>
  <si>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</si>
  <si>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</si>
  <si>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</si>
  <si>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</si>
  <si>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</si>
  <si>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</si>
  <si>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</si>
  <si>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</si>
  <si>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</si>
  <si>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</si>
  <si>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</si>
  <si>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</si>
  <si>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</si>
  <si>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</si>
  <si>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</si>
  <si>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</si>
  <si>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</si>
  <si>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</si>
  <si>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</si>
  <si>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</si>
  <si>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</si>
  <si>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</si>
  <si>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</si>
  <si>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</si>
  <si>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</si>
  <si>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</si>
  <si>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</si>
  <si>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</si>
  <si>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</si>
  <si>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</si>
  <si>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</si>
  <si>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</si>
  <si>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</si>
  <si>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</si>
  <si>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</si>
  <si>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</si>
  <si>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</si>
  <si>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</si>
  <si>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</si>
  <si>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</si>
  <si>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</si>
  <si>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</si>
  <si>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</si>
  <si>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</si>
  <si>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</si>
  <si>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</si>
  <si>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</si>
  <si>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</si>
  <si>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</si>
  <si>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</si>
  <si>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</si>
  <si>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</si>
  <si>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</si>
  <si>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</si>
  <si>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</si>
  <si>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</si>
  <si>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</si>
  <si>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</si>
  <si>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</si>
  <si>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</si>
  <si>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</si>
  <si>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</si>
  <si>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</si>
  <si>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</si>
  <si>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</si>
  <si>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</si>
  <si>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</si>
  <si>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</si>
  <si>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</si>
  <si>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</si>
  <si>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</si>
  <si>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</si>
  <si>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</si>
  <si>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</si>
  <si>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</si>
  <si>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</si>
  <si>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</si>
  <si>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</si>
  <si>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</si>
  <si>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</si>
  <si>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</si>
  <si>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</si>
  <si>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</si>
  <si>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</si>
  <si>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</si>
  <si>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</si>
  <si>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</si>
  <si>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</si>
  <si>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</si>
  <si>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</si>
  <si>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</si>
  <si>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</si>
  <si>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</si>
  <si>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</si>
  <si>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</si>
  <si>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</si>
  <si>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</si>
  <si>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</si>
  <si>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</si>
  <si>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</si>
  <si>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</si>
  <si>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</si>
  <si>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</si>
  <si>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</si>
  <si>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</si>
  <si>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</si>
  <si>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</si>
  <si>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</si>
  <si>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</si>
  <si>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</si>
  <si>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</si>
  <si>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</si>
  <si>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</si>
  <si>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</si>
  <si>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</si>
  <si>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</si>
  <si>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</si>
  <si>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</si>
  <si>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</si>
  <si>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</si>
  <si>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</si>
  <si>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</si>
  <si>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</si>
  <si>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</si>
  <si>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</si>
  <si>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</si>
  <si>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</si>
  <si>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</si>
  <si>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</si>
  <si>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</si>
  <si>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</si>
  <si>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</si>
  <si>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</si>
  <si>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</si>
  <si>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</si>
  <si>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</si>
  <si>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</si>
  <si>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</si>
  <si>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</si>
  <si>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</si>
  <si>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</si>
  <si>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</si>
  <si>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</si>
  <si>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</si>
  <si>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</si>
  <si>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</si>
  <si>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</si>
  <si>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</si>
  <si>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</si>
  <si>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</si>
  <si>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</si>
  <si>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</si>
  <si>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</si>
  <si>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</si>
  <si>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</si>
  <si>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</si>
  <si>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</si>
  <si>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</si>
  <si>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</si>
  <si>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</si>
  <si>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</si>
  <si>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</si>
  <si>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</si>
  <si>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</si>
  <si>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</si>
  <si>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</si>
  <si>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</si>
  <si>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</si>
  <si>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</si>
  <si>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</si>
  <si>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</si>
  <si>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</si>
  <si>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</si>
  <si>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</si>
  <si>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</si>
  <si>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</si>
  <si>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</si>
  <si>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</si>
  <si>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</si>
  <si>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</si>
  <si>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</si>
  <si>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</si>
  <si>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</si>
  <si>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</si>
  <si>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</si>
  <si>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</si>
  <si>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</si>
  <si>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</si>
  <si>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</si>
  <si>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</si>
  <si>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</si>
  <si>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</si>
  <si>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</si>
  <si>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</si>
  <si>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</si>
  <si>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</si>
  <si>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</si>
  <si>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</si>
  <si>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</si>
  <si>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</si>
  <si>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</si>
  <si>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</si>
  <si>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</si>
  <si>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</si>
  <si>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</si>
  <si>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</si>
  <si>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</si>
  <si>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</si>
  <si>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</si>
  <si>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</si>
  <si>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</si>
  <si>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</si>
  <si>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</si>
  <si>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</si>
  <si>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</si>
  <si>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</si>
  <si>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</si>
  <si>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</si>
  <si>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</si>
  <si>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</si>
  <si>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</si>
  <si>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</si>
  <si>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</si>
  <si>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</si>
  <si>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</si>
  <si>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</si>
  <si>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</si>
  <si>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</si>
  <si>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</si>
  <si>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</si>
  <si>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</si>
  <si>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</si>
  <si>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</si>
  <si>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</si>
  <si>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</si>
  <si>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</si>
  <si>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</si>
  <si>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</si>
  <si>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</si>
  <si>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</si>
  <si>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</si>
  <si>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</si>
  <si>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</si>
  <si>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</si>
  <si>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</si>
  <si>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</si>
  <si>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</si>
  <si>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</si>
  <si>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</si>
  <si>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</si>
  <si>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</si>
  <si>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</si>
  <si>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</si>
  <si>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</si>
  <si>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</si>
  <si>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</si>
  <si>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</si>
  <si>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</si>
  <si>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</si>
  <si>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</si>
  <si>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</si>
  <si>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</si>
  <si>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</si>
  <si>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</si>
  <si>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</si>
  <si>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</si>
  <si>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</si>
  <si>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</si>
  <si>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</si>
  <si>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</si>
  <si>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</si>
  <si>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</si>
  <si>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</si>
  <si>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</si>
  <si>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</si>
  <si>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</si>
  <si>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</si>
  <si>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</si>
  <si>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</si>
  <si>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</si>
  <si>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</si>
  <si>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</si>
  <si>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</si>
  <si>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</si>
  <si>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</si>
  <si>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</si>
  <si>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</si>
  <si>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</si>
  <si>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</si>
  <si>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</si>
  <si>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</si>
  <si>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</si>
  <si>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</si>
  <si>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</si>
  <si>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</si>
  <si>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</si>
  <si>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</si>
  <si>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</si>
  <si>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</si>
  <si>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</si>
  <si>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</si>
  <si>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</si>
  <si>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</si>
  <si>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</si>
  <si>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</si>
  <si>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</si>
  <si>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</si>
  <si>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</si>
  <si>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</si>
  <si>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</si>
  <si>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</si>
  <si>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</si>
  <si>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</si>
  <si>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</si>
  <si>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</si>
  <si>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</si>
  <si>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</si>
  <si>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</si>
  <si>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</si>
  <si>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</si>
  <si>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</si>
  <si>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</si>
  <si>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</si>
  <si>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</si>
  <si>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</si>
  <si>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</si>
  <si>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</si>
  <si>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</si>
  <si>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</si>
  <si>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</si>
  <si>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</si>
  <si>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</si>
  <si>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</si>
  <si>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</si>
  <si>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</si>
  <si>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</si>
  <si>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</si>
  <si>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</si>
  <si>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</si>
  <si>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</si>
  <si>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</si>
  <si>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</si>
  <si>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</si>
  <si>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</si>
  <si>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</si>
  <si>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</si>
  <si>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</si>
  <si>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</si>
  <si>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</si>
  <si>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</si>
  <si>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</si>
  <si>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</si>
  <si>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</si>
  <si>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</si>
  <si>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</si>
  <si>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</si>
  <si>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</si>
  <si>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</si>
  <si>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</si>
  <si>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</si>
  <si>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</si>
  <si>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</si>
  <si>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</si>
  <si>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</si>
  <si>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</si>
  <si>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</si>
  <si>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</si>
  <si>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</si>
  <si>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</si>
  <si>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</si>
  <si>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</si>
  <si>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</si>
  <si>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</si>
  <si>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</si>
  <si>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</si>
  <si>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</si>
  <si>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</si>
  <si>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</si>
  <si>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</si>
  <si>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</si>
  <si>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</si>
  <si>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</si>
  <si>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</si>
  <si>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</si>
  <si>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</si>
  <si>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</si>
  <si>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</si>
  <si>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</si>
  <si>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</si>
  <si>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</si>
  <si>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</si>
  <si>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</si>
  <si>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</si>
  <si>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</si>
  <si>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</si>
  <si>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</si>
  <si>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</si>
  <si>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</si>
  <si>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</si>
  <si>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</si>
  <si>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</si>
  <si>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</si>
  <si>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</si>
  <si>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</si>
  <si>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</si>
  <si>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</si>
  <si>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</si>
  <si>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</si>
  <si>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</si>
  <si>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</si>
  <si>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</si>
  <si>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</si>
  <si>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</si>
  <si>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</si>
  <si>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</si>
  <si>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</si>
  <si>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</si>
  <si>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</si>
  <si>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</si>
  <si>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</si>
  <si>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</si>
  <si>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</si>
  <si>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</si>
  <si>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</si>
  <si>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</si>
  <si>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</si>
  <si>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</si>
  <si>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</si>
  <si>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</si>
  <si>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</si>
  <si>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</si>
  <si>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</si>
  <si>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</si>
  <si>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</si>
  <si>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</si>
  <si>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</si>
  <si>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</si>
  <si>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</si>
  <si>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</si>
  <si>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</si>
  <si>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</si>
  <si>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</si>
  <si>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</si>
  <si>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</si>
  <si>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</si>
  <si>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</si>
  <si>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</si>
  <si>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</si>
  <si>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</si>
  <si>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</si>
  <si>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</si>
  <si>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</si>
  <si>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</si>
  <si>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</si>
  <si>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</si>
  <si>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</si>
  <si>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</si>
  <si>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</si>
  <si>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</si>
  <si>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</si>
  <si>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</si>
  <si>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</si>
  <si>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</si>
  <si>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</si>
  <si>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</si>
  <si>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</si>
  <si>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</si>
  <si>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</si>
  <si>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</si>
  <si>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</si>
  <si>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</si>
  <si>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</si>
  <si>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</si>
  <si>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</si>
  <si>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</si>
  <si>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</si>
  <si>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</si>
  <si>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</si>
  <si>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</si>
  <si>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</si>
  <si>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</si>
  <si>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</si>
  <si>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</si>
  <si>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</si>
  <si>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</si>
  <si>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</si>
  <si>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</si>
  <si>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</si>
  <si>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</si>
  <si>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</si>
  <si>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</si>
  <si>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</si>
  <si>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</si>
  <si>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</si>
  <si>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</si>
  <si>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</si>
  <si>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</si>
  <si>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</si>
  <si>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</si>
  <si>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</si>
  <si>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</si>
  <si>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</si>
  <si>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</si>
  <si>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</si>
  <si>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</si>
  <si>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</si>
  <si>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</si>
  <si>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</si>
  <si>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</si>
  <si>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</si>
  <si>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</si>
  <si>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</si>
  <si>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</si>
  <si>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</si>
  <si>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</si>
  <si>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</si>
  <si>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</si>
  <si>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</si>
  <si>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</si>
  <si>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</si>
  <si>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</si>
  <si>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</si>
  <si>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</si>
  <si>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</si>
  <si>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</si>
  <si>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</si>
  <si>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</si>
  <si>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</si>
  <si>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</si>
  <si>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</si>
  <si>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</si>
  <si>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</si>
  <si>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</si>
  <si>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</si>
  <si>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</si>
  <si>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</si>
  <si>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</si>
  <si>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</si>
  <si>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</si>
  <si>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</si>
  <si>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</si>
  <si>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</si>
  <si>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</si>
  <si>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</si>
  <si>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</si>
  <si>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</si>
  <si>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</si>
  <si>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</si>
  <si>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</si>
  <si>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</si>
  <si>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</si>
  <si>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</si>
  <si>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</si>
  <si>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</si>
  <si>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</si>
  <si>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</si>
  <si>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</si>
  <si>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</si>
  <si>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</si>
  <si>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</si>
  <si>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</si>
  <si>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</si>
  <si>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</si>
  <si>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</si>
  <si>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</si>
  <si>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</si>
  <si>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</si>
  <si>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</si>
  <si>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</si>
  <si>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</si>
  <si>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</si>
  <si>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</si>
  <si>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</si>
  <si>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</si>
  <si>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</si>
  <si>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</si>
  <si>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</si>
  <si>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</si>
  <si>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</si>
  <si>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</si>
  <si>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</si>
  <si>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</si>
  <si>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</si>
  <si>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</si>
  <si>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</si>
  <si>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</si>
  <si>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</si>
  <si>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</si>
  <si>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</si>
  <si>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</si>
  <si>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</si>
  <si>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</si>
  <si>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</si>
  <si>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</si>
  <si>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</si>
  <si>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</si>
  <si>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</si>
  <si>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</si>
  <si>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</si>
  <si>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</si>
  <si>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</si>
  <si>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</si>
  <si>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</si>
  <si>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</si>
  <si>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</si>
  <si>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</si>
  <si>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</si>
  <si>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</si>
  <si>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</si>
  <si>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</si>
  <si>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</si>
  <si>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</si>
  <si>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</si>
  <si>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</si>
  <si>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</si>
  <si>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</si>
  <si>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</si>
  <si>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</si>
  <si>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</si>
  <si>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</si>
  <si>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</si>
  <si>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</si>
  <si>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</si>
  <si>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</si>
  <si>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</si>
  <si>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</si>
  <si>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</si>
  <si>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</si>
  <si>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</si>
  <si>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</si>
  <si>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</si>
  <si>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</si>
  <si>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</si>
  <si>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</si>
  <si>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</si>
  <si>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</si>
  <si>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</si>
  <si>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</si>
  <si>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</si>
  <si>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</si>
  <si>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</si>
  <si>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</si>
  <si>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</si>
  <si>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</si>
  <si>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</si>
  <si>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</si>
  <si>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</si>
  <si>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</si>
  <si>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</si>
  <si>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</si>
  <si>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</si>
  <si>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</si>
  <si>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</si>
  <si>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</si>
  <si>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</si>
  <si>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</si>
  <si>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</si>
  <si>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</si>
  <si>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</si>
  <si>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</si>
  <si>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</si>
  <si>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</si>
  <si>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</si>
  <si>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</si>
  <si>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</si>
  <si>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</si>
  <si>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</si>
  <si>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</si>
  <si>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</si>
  <si>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</si>
  <si>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</si>
  <si>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</si>
  <si>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</si>
  <si>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</si>
  <si>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</si>
  <si>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</si>
  <si>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</si>
  <si>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</si>
  <si>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</si>
  <si>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</si>
  <si>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</si>
  <si>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</si>
  <si>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</si>
  <si>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</si>
  <si>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</si>
  <si>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</si>
  <si>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</si>
  <si>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</si>
  <si>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</si>
  <si>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</si>
  <si>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</si>
  <si>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</si>
  <si>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</si>
  <si>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</si>
  <si>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</si>
  <si>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</si>
  <si>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</si>
  <si>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</si>
  <si>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</si>
  <si>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</si>
  <si>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</si>
  <si>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</si>
  <si>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</si>
  <si>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</si>
  <si>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</si>
  <si>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</si>
  <si>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</si>
  <si>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</si>
  <si>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</si>
  <si>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</si>
  <si>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</si>
  <si>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</si>
  <si>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</si>
  <si>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</si>
  <si>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</si>
  <si>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</si>
  <si>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</si>
  <si>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</si>
  <si>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</si>
  <si>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</si>
  <si>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</si>
  <si>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</si>
  <si>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</si>
  <si>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</si>
  <si>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</si>
  <si>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</si>
  <si>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</si>
  <si>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</si>
  <si>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</si>
  <si>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</si>
  <si>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</si>
  <si>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</si>
  <si>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</si>
  <si>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</si>
  <si>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</si>
  <si>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</si>
  <si>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</si>
  <si>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</si>
  <si>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</si>
  <si>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</si>
  <si>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</si>
  <si>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</si>
  <si>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</si>
  <si>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</si>
  <si>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</si>
  <si>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</si>
  <si>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</si>
  <si>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</si>
  <si>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</si>
  <si>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</si>
  <si>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</si>
  <si>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</si>
  <si>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</si>
  <si>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</si>
  <si>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</si>
  <si>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</si>
  <si>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</si>
  <si>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</si>
  <si>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</si>
  <si>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</si>
  <si>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</si>
  <si>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</si>
  <si>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</si>
  <si>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</si>
  <si>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</si>
  <si>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</si>
  <si>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</si>
  <si>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</si>
  <si>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</si>
  <si>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</si>
  <si>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</si>
  <si>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</si>
  <si>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</si>
  <si>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</si>
  <si>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</si>
  <si>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</si>
  <si>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</si>
  <si>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</si>
  <si>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</si>
  <si>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</si>
  <si>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</si>
  <si>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</si>
  <si>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</si>
  <si>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</si>
  <si>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</si>
  <si>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</si>
  <si>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</si>
  <si>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</si>
  <si>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</si>
  <si>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</si>
  <si>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</si>
  <si>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</si>
  <si>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</si>
  <si>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</si>
  <si>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</si>
  <si>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</si>
  <si>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</si>
  <si>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</si>
  <si>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</si>
  <si>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</si>
  <si>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</si>
  <si>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</si>
  <si>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</si>
  <si>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</si>
  <si>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</si>
  <si>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</si>
  <si>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</si>
  <si>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</si>
  <si>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</si>
  <si>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</si>
  <si>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</si>
  <si>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</si>
  <si>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</si>
  <si>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</si>
  <si>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</si>
  <si>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</si>
  <si>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</si>
  <si>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</si>
  <si>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</si>
  <si>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</si>
  <si>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</si>
  <si>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</si>
  <si>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</si>
  <si>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</si>
  <si>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</si>
  <si>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</si>
  <si>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</si>
  <si>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</si>
  <si>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</si>
  <si>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</si>
  <si>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</si>
  <si>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</si>
  <si>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</si>
  <si>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</si>
  <si>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</si>
  <si>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</si>
  <si>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</si>
  <si>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</si>
  <si>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</si>
  <si>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</si>
  <si>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</si>
  <si>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</si>
  <si>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</si>
  <si>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</si>
  <si>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</si>
  <si>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</si>
  <si>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</si>
  <si>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</si>
  <si>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</si>
  <si>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</si>
  <si>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</si>
  <si>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</si>
  <si>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</si>
  <si>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</si>
  <si>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</si>
  <si>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</si>
  <si>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</si>
  <si>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</si>
  <si>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</si>
  <si>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</si>
  <si>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</si>
  <si>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</si>
  <si>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</si>
  <si>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</si>
  <si>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</si>
  <si>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</si>
  <si>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</si>
  <si>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</si>
  <si>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</si>
  <si>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</si>
  <si>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</si>
  <si>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</si>
  <si>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</si>
  <si>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</si>
  <si>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</si>
  <si>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</si>
  <si>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</si>
  <si>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</si>
  <si>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</si>
  <si>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</si>
  <si>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</si>
  <si>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</si>
  <si>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</si>
  <si>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</si>
  <si>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</si>
  <si>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</si>
  <si>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</si>
  <si>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</si>
  <si>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</si>
  <si>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</si>
  <si>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</si>
  <si>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</si>
  <si>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</si>
  <si>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</si>
  <si>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</si>
  <si>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</si>
  <si>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</si>
  <si>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</si>
  <si>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</si>
  <si>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</si>
  <si>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</si>
  <si>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</si>
  <si>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</si>
  <si>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</si>
  <si>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</si>
  <si>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</si>
  <si>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</si>
  <si>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</si>
  <si>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</si>
  <si>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</si>
  <si>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</si>
  <si>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</si>
  <si>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</si>
  <si>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</si>
  <si>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</si>
  <si>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</si>
  <si>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</si>
  <si>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</si>
  <si>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</si>
  <si>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</si>
  <si>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</si>
  <si>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</si>
  <si>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</si>
  <si>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</si>
  <si>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</si>
  <si>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</si>
  <si>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</si>
  <si>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</si>
  <si>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</si>
  <si>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</si>
  <si>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</si>
  <si>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</si>
  <si>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</si>
  <si>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</si>
  <si>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</si>
  <si>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</si>
  <si>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</si>
  <si>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</si>
  <si>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</si>
  <si>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</si>
  <si>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</si>
  <si>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</si>
  <si>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</si>
  <si>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</si>
  <si>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</si>
  <si>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</si>
  <si>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</si>
  <si>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</si>
  <si>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</si>
  <si>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</si>
  <si>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</si>
  <si>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</si>
  <si>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</si>
  <si>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</si>
  <si>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</si>
  <si>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</si>
  <si>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</si>
  <si>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</si>
  <si>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</si>
  <si>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</si>
  <si>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</si>
  <si>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</si>
  <si>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</si>
  <si>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</si>
  <si>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</si>
  <si>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</si>
  <si>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</si>
  <si>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</si>
  <si>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</si>
  <si>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</si>
  <si>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</si>
  <si>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</si>
  <si>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</si>
  <si>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</si>
  <si>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</si>
  <si>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</si>
  <si>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</si>
  <si>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</si>
  <si>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</si>
  <si>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</si>
  <si>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</si>
  <si>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</si>
  <si>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</si>
  <si>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</si>
  <si>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</si>
  <si>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</si>
  <si>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</si>
  <si>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</si>
  <si>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</si>
  <si>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</si>
  <si>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</si>
  <si>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</si>
  <si>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</si>
  <si>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</si>
  <si>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</si>
  <si>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</si>
  <si>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</si>
  <si>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</si>
  <si>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</si>
  <si>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</si>
  <si>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</si>
  <si>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</si>
  <si>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</si>
  <si>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</si>
  <si>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</si>
  <si>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</si>
  <si>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</si>
  <si>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</si>
  <si>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</si>
  <si>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</si>
  <si>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</si>
  <si>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</si>
  <si>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</si>
  <si>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</si>
  <si>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</si>
  <si>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</si>
  <si>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</si>
  <si>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</si>
  <si>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</si>
  <si>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</si>
  <si>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</si>
  <si>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</si>
  <si>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</si>
  <si>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</si>
  <si>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</si>
  <si>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</si>
  <si>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</si>
  <si>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</si>
  <si>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</si>
  <si>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</si>
  <si>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</si>
  <si>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</si>
  <si>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</si>
  <si>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</si>
  <si>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</si>
  <si>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</si>
  <si>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</si>
  <si>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</si>
  <si>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</si>
  <si>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</si>
  <si>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</si>
  <si>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</si>
  <si>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</si>
  <si>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</si>
  <si>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</si>
  <si>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</si>
  <si>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</si>
  <si>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</si>
  <si>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</si>
  <si>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</si>
  <si>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</si>
  <si>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</si>
  <si>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</si>
  <si>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</si>
  <si>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</si>
  <si>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</si>
  <si>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</si>
  <si>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</si>
  <si>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</si>
  <si>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</si>
  <si>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</si>
  <si>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</si>
  <si>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</si>
  <si>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</si>
  <si>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</si>
  <si>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</si>
  <si>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</si>
  <si>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</si>
  <si>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</si>
  <si>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</si>
  <si>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</si>
  <si>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</si>
  <si>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</si>
  <si>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</si>
  <si>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</si>
  <si>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</si>
  <si>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</si>
  <si>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</si>
  <si>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</si>
  <si>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</si>
  <si>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</si>
  <si>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</si>
  <si>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</si>
  <si>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</si>
  <si>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</si>
  <si>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</si>
  <si>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</si>
  <si>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</si>
  <si>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</si>
  <si>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</si>
  <si>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</si>
  <si>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</si>
  <si>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</si>
  <si>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</si>
  <si>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</si>
  <si>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</si>
  <si>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</si>
  <si>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</si>
  <si>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</si>
  <si>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</si>
  <si>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</si>
  <si>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</si>
  <si>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</si>
  <si>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</si>
  <si>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</si>
  <si>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</si>
  <si>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</si>
  <si>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</si>
  <si>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</si>
  <si>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</si>
  <si>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</si>
  <si>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</si>
  <si>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</si>
  <si>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</si>
  <si>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</si>
  <si>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</si>
  <si>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</si>
  <si>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</si>
  <si>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</si>
  <si>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</si>
  <si>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</si>
  <si>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</si>
  <si>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</si>
  <si>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</si>
  <si>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</si>
  <si>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</si>
  <si>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</si>
  <si>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</si>
  <si>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</si>
  <si>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</si>
  <si>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</si>
  <si>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</si>
  <si>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</si>
  <si>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</si>
  <si>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</si>
  <si>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</si>
  <si>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</si>
  <si>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</si>
  <si>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</si>
  <si>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</si>
  <si>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</si>
  <si>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</si>
  <si>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</si>
  <si>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</si>
  <si>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</si>
  <si>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</si>
  <si>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</si>
  <si>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</si>
  <si>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</si>
  <si>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</si>
  <si>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</si>
  <si>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</si>
  <si>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</si>
  <si>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</si>
  <si>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</si>
  <si>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</si>
  <si>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</si>
  <si>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</si>
  <si>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</si>
  <si>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</si>
  <si>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</si>
  <si>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</si>
  <si>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</si>
  <si>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</si>
  <si>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</si>
  <si>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</si>
  <si>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</si>
  <si>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</si>
  <si>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</si>
  <si>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</si>
  <si>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</si>
  <si>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</si>
  <si>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</si>
  <si>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</si>
  <si>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</si>
  <si>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</si>
  <si>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</si>
  <si>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</si>
  <si>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</si>
  <si>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</si>
  <si>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</si>
  <si>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</si>
  <si>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</si>
  <si>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</si>
  <si>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</si>
  <si>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</si>
  <si>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</si>
  <si>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</si>
  <si>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</si>
  <si>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</si>
  <si>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</si>
  <si>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</si>
  <si>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</si>
  <si>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</si>
  <si>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</si>
  <si>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</si>
  <si>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</si>
  <si>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</si>
  <si>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</si>
  <si>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</si>
  <si>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</si>
  <si>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</si>
  <si>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</si>
  <si>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</si>
  <si>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</si>
  <si>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</si>
  <si>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</si>
  <si>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</si>
  <si>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</si>
  <si>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</si>
  <si>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</si>
  <si>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</si>
  <si>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</si>
  <si>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</si>
  <si>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</si>
  <si>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</si>
  <si>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</si>
  <si>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</si>
  <si>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</si>
  <si>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</si>
  <si>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</si>
  <si>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</si>
  <si>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</si>
  <si>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</si>
  <si>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</si>
  <si>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</si>
  <si>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</si>
  <si>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</si>
  <si>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</si>
  <si>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</si>
  <si>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</si>
  <si>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</si>
  <si>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</si>
  <si>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</si>
  <si>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</si>
  <si>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</si>
  <si>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</si>
  <si>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</si>
  <si>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</si>
  <si>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</si>
  <si>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</si>
  <si>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</si>
  <si>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</si>
  <si>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</si>
  <si>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</si>
  <si>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</si>
  <si>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</si>
  <si>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</si>
  <si>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</si>
  <si>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</si>
  <si>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</si>
  <si>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</si>
  <si>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</si>
  <si>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</si>
  <si>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</si>
  <si>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</si>
  <si>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</si>
  <si>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</si>
  <si>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</si>
  <si>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</si>
  <si>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</si>
  <si>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</si>
  <si>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</si>
  <si>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</si>
  <si>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</si>
  <si>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</si>
  <si>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</si>
  <si>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</si>
  <si>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</si>
  <si>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</si>
  <si>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</si>
  <si>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</si>
  <si>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</si>
  <si>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</si>
  <si>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</si>
  <si>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</si>
  <si>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</si>
  <si>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</si>
  <si>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</si>
  <si>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</si>
  <si>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</si>
  <si>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</si>
  <si>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</si>
  <si>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</si>
  <si>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</si>
  <si>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</si>
  <si>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</si>
  <si>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</si>
  <si>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</si>
  <si>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</si>
  <si>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</si>
  <si>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</si>
  <si>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</si>
  <si>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</si>
  <si>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</si>
  <si>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</si>
  <si>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</si>
  <si>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</si>
  <si>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</si>
  <si>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</si>
  <si>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</si>
  <si>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</si>
  <si>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</si>
  <si>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</si>
  <si>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</si>
  <si>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</si>
  <si>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</si>
  <si>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</si>
  <si>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</si>
  <si>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</si>
  <si>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</si>
  <si>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</si>
  <si>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</si>
  <si>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</si>
  <si>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</si>
  <si>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</si>
  <si>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</si>
  <si>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</si>
  <si>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</si>
  <si>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</si>
  <si>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</si>
  <si>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</si>
  <si>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</si>
  <si>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</si>
  <si>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</si>
  <si>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</si>
  <si>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</si>
  <si>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</si>
  <si>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</si>
  <si>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</si>
  <si>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</si>
  <si>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</si>
  <si>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</si>
  <si>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</si>
  <si>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</si>
  <si>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</si>
  <si>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</si>
  <si>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</si>
  <si>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</si>
  <si>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</si>
  <si>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</si>
  <si>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</si>
  <si>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</si>
  <si>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</si>
  <si>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</si>
  <si>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</si>
  <si>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</si>
  <si>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</si>
  <si>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</si>
  <si>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</si>
  <si>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</si>
  <si>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</si>
  <si>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</si>
  <si>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</si>
  <si>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</si>
  <si>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</si>
  <si>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</si>
  <si>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</si>
  <si>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</si>
  <si>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</si>
  <si>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</si>
  <si>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</si>
  <si>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</si>
  <si>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</si>
  <si>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</si>
  <si>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</si>
  <si>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</si>
  <si>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</si>
  <si>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</si>
  <si>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</si>
  <si>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</si>
  <si>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</si>
  <si>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</si>
  <si>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</si>
  <si>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</si>
  <si>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</si>
  <si>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</si>
  <si>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</si>
  <si>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</si>
  <si>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</si>
  <si>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</si>
  <si>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</si>
  <si>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</si>
  <si>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</si>
  <si>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</si>
  <si>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</si>
  <si>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</si>
  <si>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</si>
  <si>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</si>
  <si>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</si>
  <si>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</si>
  <si>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</si>
  <si>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</si>
  <si>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</si>
  <si>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</si>
  <si>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</si>
  <si>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</si>
  <si>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</si>
  <si>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</si>
  <si>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</si>
  <si>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</si>
  <si>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</si>
  <si>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</si>
  <si>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</si>
  <si>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</si>
  <si>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</si>
  <si>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</si>
  <si>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</si>
  <si>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</si>
  <si>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</si>
  <si>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</si>
  <si>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</si>
  <si>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</si>
  <si>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</si>
  <si>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</si>
  <si>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</si>
  <si>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</si>
  <si>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</si>
  <si>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</si>
  <si>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</si>
  <si>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</si>
  <si>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</si>
  <si>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</si>
  <si>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</si>
  <si>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</si>
  <si>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</si>
  <si>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</si>
  <si>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</si>
  <si>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</si>
  <si>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</si>
  <si>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</si>
  <si>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</si>
  <si>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</si>
  <si>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</si>
  <si>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</si>
  <si>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</si>
  <si>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</si>
  <si>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</si>
  <si>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</si>
  <si>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</si>
  <si>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</si>
  <si>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</si>
  <si>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</si>
  <si>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</si>
  <si>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</si>
  <si>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</si>
  <si>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</si>
  <si>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</si>
  <si>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</si>
  <si>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</si>
  <si>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</si>
  <si>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</si>
  <si>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</si>
  <si>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</si>
  <si>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</si>
  <si>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</si>
  <si>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</si>
  <si>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</si>
  <si>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</si>
  <si>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</si>
  <si>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</si>
  <si>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</si>
  <si>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</si>
  <si>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</si>
  <si>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</si>
  <si>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</si>
  <si>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</si>
  <si>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</si>
  <si>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</si>
  <si>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</si>
  <si>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</si>
  <si>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</si>
  <si>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</si>
  <si>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</si>
  <si>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</si>
  <si>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</si>
  <si>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</si>
  <si>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</si>
  <si>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</si>
  <si>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</si>
  <si>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</si>
  <si>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</si>
  <si>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</si>
  <si>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</si>
  <si>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</si>
  <si>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</si>
  <si>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</si>
  <si>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</si>
  <si>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</si>
  <si>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</si>
  <si>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</si>
  <si>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</si>
  <si>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</si>
  <si>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</si>
  <si>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</si>
  <si>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</si>
  <si>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</si>
  <si>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</si>
  <si>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</si>
  <si>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</si>
  <si>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</si>
  <si>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</si>
  <si>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</si>
  <si>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</si>
  <si>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</si>
  <si>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</si>
  <si>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</si>
  <si>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</si>
  <si>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</si>
  <si>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</si>
  <si>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</si>
  <si>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</si>
  <si>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</si>
  <si>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</si>
  <si>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</si>
  <si>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</si>
  <si>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</si>
  <si>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</si>
  <si>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</si>
  <si>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</si>
  <si>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</si>
  <si>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</si>
  <si>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</si>
  <si>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</si>
  <si>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</si>
  <si>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</si>
  <si>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</si>
  <si>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</si>
  <si>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</si>
  <si>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</si>
  <si>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</si>
  <si>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</si>
  <si>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</si>
  <si>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</si>
  <si>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</si>
  <si>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</si>
  <si>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</si>
  <si>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</si>
  <si>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</si>
  <si>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</si>
  <si>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</si>
  <si>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</si>
  <si>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</si>
  <si>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</si>
  <si>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</si>
  <si>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</si>
  <si>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</si>
  <si>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</si>
  <si>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</si>
  <si>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</si>
  <si>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</si>
  <si>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</si>
  <si>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</si>
  <si>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</si>
  <si>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</si>
  <si>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</si>
  <si>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</si>
  <si>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</si>
  <si>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</si>
  <si>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</si>
  <si>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</si>
  <si>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</si>
  <si>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</si>
  <si>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</si>
  <si>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</si>
  <si>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</si>
  <si>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</si>
  <si>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</si>
  <si>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</si>
  <si>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</si>
  <si>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</si>
  <si>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</si>
  <si>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</si>
  <si>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</si>
  <si>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</si>
  <si>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</si>
  <si>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</si>
  <si>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</si>
  <si>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</si>
  <si>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</si>
  <si>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</si>
  <si>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</si>
  <si>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</si>
  <si>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</si>
  <si>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</si>
  <si>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</si>
  <si>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</si>
  <si>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</si>
  <si>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</si>
  <si>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</si>
  <si>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</si>
  <si>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</si>
  <si>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</si>
  <si>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</si>
  <si>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</si>
  <si>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</si>
  <si>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</si>
  <si>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</si>
  <si>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</si>
  <si>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</si>
  <si>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</si>
  <si>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</si>
  <si>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</si>
  <si>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</si>
  <si>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</si>
  <si>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</si>
  <si>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</si>
  <si>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</si>
  <si>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</si>
  <si>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</si>
  <si>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</si>
  <si>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</si>
  <si>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</si>
  <si>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</si>
  <si>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</si>
  <si>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</si>
  <si>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</si>
  <si>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</si>
  <si>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</si>
  <si>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</si>
  <si>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</si>
  <si>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</si>
  <si>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</si>
  <si>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</si>
  <si>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</si>
  <si>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</si>
  <si>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</si>
  <si>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</si>
  <si>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</si>
  <si>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</si>
  <si>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</si>
  <si>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</si>
  <si>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</si>
  <si>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</si>
  <si>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</si>
  <si>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</si>
  <si>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</si>
  <si>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</si>
  <si>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</si>
  <si>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</si>
  <si>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</si>
  <si>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</si>
  <si>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</si>
  <si>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</si>
  <si>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</si>
  <si>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</si>
  <si>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</si>
  <si>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</si>
  <si>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</si>
  <si>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</si>
  <si>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</si>
  <si>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</si>
  <si>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</si>
  <si>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</si>
  <si>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</si>
  <si>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</si>
  <si>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</si>
  <si>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</si>
  <si>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</si>
  <si>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</si>
  <si>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</si>
  <si>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</si>
  <si>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</si>
  <si>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</si>
  <si>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</si>
  <si>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</si>
  <si>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</si>
  <si>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</si>
  <si>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</si>
  <si>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</si>
  <si>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</si>
  <si>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</si>
  <si>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</si>
  <si>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</si>
  <si>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</si>
  <si>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</si>
  <si>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</si>
  <si>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</si>
  <si>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</si>
  <si>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</si>
  <si>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</si>
  <si>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</si>
  <si>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</si>
  <si>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</si>
  <si>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</si>
  <si>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</si>
  <si>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</si>
  <si>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</si>
  <si>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</si>
  <si>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</si>
  <si>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</si>
  <si>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</si>
  <si>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</si>
  <si>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</si>
  <si>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</si>
  <si>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</si>
  <si>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</si>
  <si>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</si>
  <si>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</si>
  <si>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</si>
  <si>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</si>
  <si>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</si>
  <si>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</si>
  <si>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</si>
  <si>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</si>
  <si>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</si>
  <si>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</si>
  <si>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</si>
  <si>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</si>
  <si>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</si>
  <si>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</si>
  <si>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</si>
  <si>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</si>
  <si>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</si>
  <si>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</si>
  <si>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</si>
  <si>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</si>
  <si>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</si>
  <si>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</si>
  <si>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</si>
  <si>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</si>
  <si>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</si>
  <si>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</si>
  <si>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</si>
  <si>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</si>
  <si>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</si>
  <si>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</si>
  <si>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</si>
  <si>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</si>
  <si>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</si>
  <si>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</si>
  <si>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</si>
  <si>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</si>
  <si>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</si>
  <si>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</si>
  <si>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</si>
  <si>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</si>
  <si>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</si>
  <si>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</si>
  <si>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</si>
  <si>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</si>
  <si>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</si>
  <si>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</si>
  <si>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</si>
  <si>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</si>
  <si>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</si>
  <si>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</si>
  <si>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</si>
  <si>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</si>
  <si>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</si>
  <si>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</si>
  <si>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</si>
  <si>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</si>
  <si>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</si>
  <si>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</si>
  <si>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</si>
  <si>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</si>
  <si>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</si>
  <si>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</si>
  <si>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</si>
  <si>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</si>
  <si>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</si>
  <si>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</si>
  <si>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</si>
  <si>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</si>
  <si>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</si>
  <si>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</si>
  <si>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</si>
  <si>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</si>
  <si>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</si>
  <si>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</si>
  <si>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</si>
  <si>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</si>
  <si>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</si>
  <si>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</si>
  <si>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</si>
  <si>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</si>
  <si>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</si>
  <si>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</si>
  <si>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</si>
  <si>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</si>
  <si>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</si>
  <si>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</si>
  <si>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</si>
  <si>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</si>
  <si>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</si>
  <si>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</si>
  <si>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</si>
  <si>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</si>
  <si>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</si>
  <si>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</si>
  <si>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</si>
  <si>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</si>
  <si>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</si>
  <si>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</si>
  <si>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</si>
  <si>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</si>
  <si>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</si>
  <si>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</si>
  <si>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</si>
  <si>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</si>
  <si>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</si>
  <si>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</si>
  <si>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</si>
  <si>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</si>
  <si>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</si>
  <si>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</si>
  <si>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</si>
  <si>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</si>
  <si>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</si>
  <si>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</si>
  <si>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</si>
  <si>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</si>
  <si>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</si>
  <si>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</si>
  <si>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</si>
  <si>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</si>
  <si>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</si>
  <si>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</si>
  <si>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</si>
  <si>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</si>
  <si>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</si>
  <si>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</si>
  <si>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</si>
  <si>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</si>
  <si>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</si>
  <si>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</si>
  <si>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</si>
  <si>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</si>
  <si>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</si>
  <si>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</si>
  <si>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</si>
  <si>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</si>
  <si>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</si>
  <si>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</si>
  <si>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</si>
  <si>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</si>
  <si>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</si>
  <si>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</si>
  <si>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</si>
  <si>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</si>
  <si>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</si>
  <si>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</si>
  <si>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</si>
  <si>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</si>
  <si>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</si>
  <si>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</si>
  <si>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</si>
  <si>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</si>
  <si>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</si>
  <si>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</si>
  <si>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</si>
  <si>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</si>
  <si>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</si>
  <si>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</si>
  <si>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</si>
  <si>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</si>
  <si>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</si>
  <si>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</si>
  <si>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</si>
  <si>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</si>
  <si>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</si>
  <si>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</si>
  <si>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</si>
  <si>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</si>
  <si>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</si>
  <si>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</si>
  <si>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</si>
  <si>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</si>
  <si>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</si>
  <si>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</si>
  <si>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</si>
  <si>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</si>
  <si>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</si>
  <si>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</si>
  <si>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</si>
  <si>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</si>
  <si>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</si>
  <si>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</si>
  <si>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</si>
  <si>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</si>
  <si>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</si>
  <si>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</si>
  <si>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</si>
  <si>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</si>
  <si>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</si>
  <si>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</si>
  <si>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</si>
  <si>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</si>
  <si>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</si>
  <si>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</si>
  <si>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</si>
  <si>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</si>
  <si>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</si>
  <si>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</si>
  <si>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</si>
  <si>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</si>
  <si>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</si>
  <si>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</si>
  <si>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</si>
  <si>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</si>
  <si>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</si>
  <si>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</si>
  <si>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</si>
  <si>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</si>
  <si>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</si>
  <si>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</si>
  <si>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</si>
  <si>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</si>
  <si>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</si>
  <si>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</si>
  <si>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</si>
  <si>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</si>
  <si>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</si>
  <si>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</si>
  <si>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</si>
  <si>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</si>
  <si>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</si>
  <si>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</si>
  <si>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</si>
  <si>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</si>
  <si>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</si>
  <si>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</si>
  <si>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</si>
  <si>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</si>
  <si>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</si>
  <si>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</si>
  <si>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</si>
  <si>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</si>
  <si>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</si>
  <si>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</si>
  <si>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</si>
  <si>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</si>
  <si>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</si>
  <si>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</si>
  <si>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</si>
  <si>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</si>
  <si>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</si>
  <si>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</si>
  <si>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</si>
  <si>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</si>
  <si>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</si>
  <si>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</si>
  <si>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</si>
  <si>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</si>
  <si>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</si>
  <si>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</si>
  <si>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</si>
  <si>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</si>
  <si>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</si>
  <si>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</si>
  <si>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</si>
  <si>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</si>
  <si>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</si>
  <si>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</si>
  <si>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</si>
  <si>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</si>
  <si>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</si>
  <si>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</si>
  <si>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</si>
  <si>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</si>
  <si>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</si>
  <si>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</si>
  <si>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</si>
  <si>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</si>
  <si>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</si>
  <si>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</si>
  <si>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</si>
  <si>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</si>
  <si>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</si>
  <si>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</si>
  <si>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</si>
  <si>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</si>
  <si>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</si>
  <si>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</si>
  <si>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</si>
  <si>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</si>
  <si>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</si>
  <si>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</si>
  <si>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</si>
  <si>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</si>
  <si>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</si>
  <si>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</si>
  <si>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</si>
  <si>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</si>
  <si>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</si>
  <si>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</si>
  <si>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</si>
  <si>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</si>
  <si>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</si>
  <si>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</si>
  <si>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</si>
  <si>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</si>
  <si>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</si>
  <si>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</si>
  <si>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</si>
  <si>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</si>
  <si>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</si>
  <si>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</si>
  <si>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</si>
  <si>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</si>
  <si>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</si>
  <si>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</si>
  <si>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</si>
  <si>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</si>
  <si>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</si>
  <si>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</si>
  <si>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</si>
  <si>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</si>
  <si>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</si>
  <si>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</si>
  <si>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</si>
  <si>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</si>
  <si>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</si>
  <si>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</si>
  <si>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</si>
  <si>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</si>
  <si>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</si>
  <si>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</si>
  <si>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</si>
  <si>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</si>
  <si>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</si>
  <si>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</si>
  <si>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</si>
  <si>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</si>
  <si>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</si>
  <si>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</si>
  <si>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</si>
  <si>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</si>
  <si>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</si>
  <si>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</si>
  <si>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</si>
  <si>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</si>
  <si>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</si>
  <si>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</si>
  <si>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</si>
  <si>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</si>
  <si>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</si>
  <si>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</si>
  <si>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</si>
  <si>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</si>
  <si>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</si>
  <si>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</si>
  <si>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</si>
  <si>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</si>
  <si>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</si>
  <si>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</si>
  <si>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</si>
  <si>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</si>
  <si>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</si>
  <si>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</si>
  <si>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</si>
  <si>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</si>
  <si>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</si>
  <si>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</si>
  <si>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</si>
  <si>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</si>
  <si>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</si>
  <si>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</si>
  <si>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</si>
  <si>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</si>
  <si>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</si>
  <si>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</si>
  <si>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</si>
  <si>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</si>
  <si>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</si>
  <si>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</si>
  <si>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</si>
  <si>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</si>
  <si>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</si>
  <si>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</si>
  <si>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</si>
  <si>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</si>
  <si>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</si>
  <si>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</si>
  <si>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</si>
  <si>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</si>
  <si>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</si>
  <si>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</si>
  <si>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</si>
  <si>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</si>
  <si>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</si>
  <si>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</si>
  <si>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</si>
  <si>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</si>
  <si>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</si>
  <si>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</si>
  <si>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</si>
  <si>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</si>
  <si>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</si>
  <si>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</si>
  <si>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</si>
  <si>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</si>
  <si>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</si>
  <si>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</si>
  <si>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</si>
  <si>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</si>
  <si>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</si>
  <si>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</si>
  <si>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</si>
  <si>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</si>
  <si>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</si>
  <si>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</si>
  <si>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</si>
  <si>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</si>
  <si>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</si>
  <si>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</si>
  <si>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</si>
  <si>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</si>
  <si>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</si>
  <si>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</si>
  <si>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</si>
  <si>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</si>
  <si>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</si>
  <si>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</si>
  <si>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</si>
  <si>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</si>
  <si>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</si>
  <si>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</si>
  <si>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</si>
  <si>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</si>
  <si>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</si>
  <si>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</si>
  <si>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</si>
  <si>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</si>
  <si>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</si>
  <si>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</si>
  <si>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</si>
  <si>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</si>
  <si>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</si>
  <si>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</si>
  <si>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</si>
  <si>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</si>
  <si>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</si>
  <si>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</si>
  <si>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</si>
  <si>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</si>
  <si>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</si>
  <si>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</si>
  <si>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</si>
  <si>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</si>
  <si>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</si>
  <si>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</si>
  <si>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</si>
  <si>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</si>
  <si>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</si>
  <si>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</si>
  <si>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</si>
  <si>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</si>
  <si>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</si>
  <si>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</si>
  <si>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</si>
  <si>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</si>
  <si>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</si>
  <si>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</si>
  <si>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</si>
  <si>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</si>
  <si>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</si>
  <si>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</si>
  <si>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</si>
  <si>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</si>
  <si>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</si>
  <si>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</si>
  <si>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</si>
  <si>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</si>
  <si>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</si>
  <si>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</si>
  <si>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</si>
  <si>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</si>
  <si>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</si>
  <si>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</si>
  <si>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</si>
  <si>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</si>
  <si>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</si>
  <si>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</si>
  <si>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</si>
  <si>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</si>
  <si>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</si>
  <si>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</si>
  <si>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</si>
  <si>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</si>
  <si>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</si>
  <si>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</si>
  <si>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</si>
  <si>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</si>
  <si>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</si>
  <si>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</si>
  <si>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</si>
  <si>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</si>
  <si>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</si>
  <si>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</si>
  <si>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</si>
  <si>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</si>
  <si>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</si>
  <si>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</si>
  <si>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</si>
  <si>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</si>
  <si>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</si>
  <si>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</si>
  <si>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</si>
  <si>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</si>
  <si>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</si>
  <si>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</si>
  <si>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</si>
  <si>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</si>
  <si>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</si>
  <si>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</si>
  <si>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</si>
  <si>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</si>
  <si>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</si>
  <si>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</si>
  <si>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</si>
  <si>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</si>
  <si>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</si>
  <si>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</si>
  <si>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</si>
  <si>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</si>
  <si>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</si>
  <si>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</si>
  <si>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</si>
  <si>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</si>
  <si>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</si>
  <si>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</si>
  <si>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</si>
  <si>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</si>
  <si>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</si>
  <si>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</si>
  <si>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</si>
  <si>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</si>
  <si>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</si>
  <si>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</si>
  <si>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</si>
  <si>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</si>
  <si>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</si>
  <si>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</si>
  <si>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</si>
  <si>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</si>
  <si>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</si>
  <si>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</si>
  <si>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</si>
  <si>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</si>
  <si>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</si>
  <si>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</si>
  <si>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</si>
  <si>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</si>
  <si>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</si>
  <si>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</si>
  <si>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</si>
  <si>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</si>
  <si>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</si>
  <si>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</si>
  <si>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</si>
  <si>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</si>
  <si>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</si>
  <si>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</si>
  <si>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</si>
  <si>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</si>
  <si>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</si>
  <si>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</si>
  <si>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</si>
  <si>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</si>
  <si>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</si>
  <si>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</si>
  <si>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</si>
  <si>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</si>
  <si>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</si>
  <si>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</si>
  <si>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</si>
  <si>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</si>
  <si>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</si>
  <si>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</si>
  <si>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</si>
  <si>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</si>
  <si>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</si>
  <si>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</si>
  <si>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</si>
  <si>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</si>
  <si>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</si>
  <si>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</si>
  <si>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</si>
  <si>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</si>
  <si>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</si>
  <si>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</si>
  <si>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</si>
  <si>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</si>
  <si>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</si>
  <si>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</si>
  <si>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</si>
  <si>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</si>
  <si>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</si>
  <si>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</si>
  <si>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</si>
  <si>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</si>
  <si>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</si>
  <si>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</si>
  <si>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</si>
  <si>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</si>
  <si>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</si>
  <si>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</si>
  <si>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</si>
  <si>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</si>
  <si>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</si>
  <si>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</si>
  <si>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</si>
  <si>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</si>
  <si>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</si>
  <si>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</si>
  <si>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</si>
  <si>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</si>
  <si>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</si>
  <si>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</si>
  <si>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</si>
  <si>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</si>
  <si>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</si>
  <si>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</si>
  <si>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</si>
  <si>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</si>
  <si>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</si>
  <si>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</si>
  <si>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</si>
  <si>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</si>
  <si>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</si>
  <si>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</si>
  <si>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</si>
  <si>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</si>
  <si>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</si>
  <si>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</si>
  <si>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</si>
  <si>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</si>
  <si>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</si>
  <si>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</si>
  <si>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</si>
  <si>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</si>
  <si>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</si>
  <si>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</si>
  <si>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</si>
  <si>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</si>
  <si>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</si>
  <si>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</si>
  <si>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</si>
  <si>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</si>
  <si>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</si>
  <si>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</si>
  <si>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</si>
  <si>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</si>
  <si>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</si>
  <si>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</si>
  <si>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</si>
  <si>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</si>
  <si>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</si>
  <si>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</si>
  <si>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</si>
  <si>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</si>
  <si>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</si>
  <si>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</si>
  <si>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</si>
  <si>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</si>
  <si>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</si>
  <si>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</si>
  <si>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</si>
  <si>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</si>
  <si>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</si>
  <si>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</si>
  <si>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</si>
  <si>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</si>
  <si>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</si>
  <si>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</si>
  <si>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</si>
  <si>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</si>
  <si>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</si>
  <si>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</si>
  <si>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</si>
  <si>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</si>
  <si>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</si>
  <si>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</si>
  <si>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</si>
  <si>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</si>
  <si>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</si>
  <si>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</si>
  <si>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</si>
  <si>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</si>
  <si>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</si>
  <si>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</si>
  <si>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</si>
  <si>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</si>
  <si>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</si>
  <si>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</si>
  <si>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</si>
  <si>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</si>
  <si>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</si>
  <si>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</si>
  <si>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</si>
  <si>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</si>
  <si>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</si>
  <si>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</si>
  <si>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</si>
  <si>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</si>
  <si>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</si>
  <si>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</si>
  <si>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</si>
  <si>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</si>
  <si>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</si>
  <si>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</si>
  <si>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</si>
  <si>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</si>
  <si>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</si>
  <si>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</si>
  <si>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</si>
  <si>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</si>
  <si>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</si>
  <si>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</si>
  <si>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</si>
  <si>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</si>
  <si>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</si>
  <si>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</si>
  <si>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</si>
  <si>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</si>
  <si>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</si>
  <si>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</si>
  <si>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</si>
  <si>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</si>
  <si>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</si>
  <si>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</si>
  <si>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</si>
  <si>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</si>
  <si>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</si>
  <si>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</si>
  <si>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</si>
  <si>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</si>
  <si>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</si>
  <si>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</si>
  <si>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</si>
  <si>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</si>
  <si>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</si>
  <si>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</si>
  <si>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</si>
  <si>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</si>
  <si>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</si>
  <si>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</si>
  <si>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</si>
  <si>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</si>
  <si>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</si>
  <si>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</si>
  <si>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</si>
  <si>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</si>
  <si>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</si>
  <si>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</si>
  <si>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</si>
  <si>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</si>
  <si>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</si>
  <si>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</si>
  <si>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</si>
  <si>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</si>
  <si>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</si>
  <si>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</si>
  <si>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</si>
  <si>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</si>
  <si>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</si>
  <si>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</si>
  <si>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</si>
  <si>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</si>
  <si>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</si>
  <si>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</si>
  <si>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</si>
  <si>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</si>
  <si>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</si>
  <si>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</si>
  <si>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</si>
  <si>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</si>
  <si>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</si>
  <si>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</si>
  <si>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</si>
  <si>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</si>
  <si>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</si>
  <si>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</si>
  <si>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</si>
  <si>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</si>
  <si>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</si>
  <si>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</si>
  <si>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</si>
  <si>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</si>
  <si>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</si>
  <si>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</si>
  <si>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</si>
  <si>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</si>
  <si>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</si>
  <si>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</si>
  <si>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</si>
  <si>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</si>
  <si>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</si>
  <si>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</si>
  <si>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</si>
  <si>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</si>
  <si>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</si>
  <si>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</si>
  <si>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</si>
  <si>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</si>
  <si>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</si>
  <si>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</si>
  <si>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</si>
  <si>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</si>
  <si>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</si>
  <si>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</si>
  <si>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</si>
  <si>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</si>
  <si>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</si>
  <si>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</si>
  <si>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</si>
  <si>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</si>
  <si>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</si>
  <si>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</si>
  <si>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</si>
  <si>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</si>
  <si>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</si>
  <si>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</si>
  <si>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</si>
  <si>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</si>
  <si>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</si>
  <si>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</si>
  <si>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</si>
  <si>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</si>
  <si>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</si>
  <si>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</si>
  <si>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</si>
  <si>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</si>
  <si>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</si>
  <si>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</si>
  <si>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</si>
  <si>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</si>
  <si>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</si>
  <si>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</si>
  <si>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</si>
  <si>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</si>
  <si>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</si>
  <si>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</si>
  <si>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</si>
  <si>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</si>
  <si>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</si>
  <si>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</si>
  <si>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</si>
  <si>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</si>
  <si>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</si>
  <si>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</si>
  <si>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</si>
  <si>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</si>
  <si>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</si>
  <si>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</si>
  <si>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</si>
  <si>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</si>
  <si>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</si>
  <si>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</si>
  <si>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</si>
  <si>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</si>
  <si>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</si>
  <si>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</si>
  <si>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</si>
  <si>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</si>
  <si>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</si>
  <si>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</si>
  <si>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</si>
  <si>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</si>
  <si>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</si>
  <si>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</si>
  <si>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</si>
  <si>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</si>
  <si>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</si>
  <si>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</si>
  <si>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</si>
  <si>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</si>
  <si>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</si>
  <si>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</si>
  <si>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</si>
  <si>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</si>
  <si>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</si>
  <si>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</si>
  <si>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</si>
  <si>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</si>
  <si>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</si>
  <si>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</si>
  <si>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</si>
  <si>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</si>
  <si>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</si>
  <si>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</si>
  <si>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</si>
  <si>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</si>
  <si>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</si>
  <si>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</si>
  <si>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</si>
  <si>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</si>
  <si>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</si>
  <si>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</si>
  <si>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</si>
  <si>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</si>
  <si>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</si>
  <si>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</si>
  <si>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</si>
  <si>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</si>
  <si>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</si>
  <si>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</si>
  <si>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</si>
  <si>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</si>
  <si>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</si>
  <si>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</si>
  <si>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</si>
  <si>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</si>
  <si>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</si>
  <si>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</si>
  <si>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</si>
  <si>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</si>
  <si>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</si>
  <si>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</si>
  <si>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</si>
  <si>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</si>
  <si>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</si>
  <si>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</si>
  <si>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</si>
  <si>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</si>
  <si>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</si>
  <si>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</si>
  <si>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</si>
  <si>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</si>
  <si>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</si>
  <si>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</si>
  <si>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</si>
  <si>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</si>
  <si>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</si>
  <si>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</si>
  <si>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</si>
  <si>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</si>
  <si>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</si>
  <si>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</si>
  <si>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</si>
  <si>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</si>
  <si>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</si>
  <si>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</si>
  <si>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</si>
  <si>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</si>
  <si>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</si>
  <si>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</si>
  <si>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</si>
  <si>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</si>
  <si>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</si>
  <si>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</si>
  <si>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</si>
  <si>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</si>
  <si>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</si>
  <si>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</si>
  <si>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</si>
  <si>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</si>
  <si>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</si>
  <si>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</si>
  <si>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</si>
  <si>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</si>
  <si>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</si>
  <si>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</si>
  <si>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</si>
  <si>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</si>
  <si>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</si>
  <si>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</si>
  <si>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</si>
  <si>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</si>
  <si>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</si>
  <si>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</si>
  <si>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</si>
  <si>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</si>
  <si>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</si>
  <si>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</si>
  <si>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</si>
  <si>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</si>
  <si>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</si>
  <si>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</si>
  <si>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</si>
  <si>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</si>
  <si>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</si>
  <si>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</si>
  <si>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</si>
  <si>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</si>
  <si>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</si>
  <si>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</si>
  <si>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</si>
  <si>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</si>
  <si>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</si>
  <si>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</si>
  <si>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</si>
  <si>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</si>
  <si>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</si>
  <si>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</si>
  <si>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</si>
  <si>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</si>
  <si>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</si>
  <si>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</si>
  <si>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</si>
  <si>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</si>
  <si>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</si>
  <si>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</si>
  <si>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</si>
  <si>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</si>
  <si>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</si>
  <si>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</si>
  <si>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</si>
  <si>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</si>
  <si>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</si>
  <si>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</si>
  <si>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</si>
  <si>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</si>
  <si>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</si>
  <si>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</si>
  <si>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</si>
  <si>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</si>
  <si>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</si>
  <si>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</si>
  <si>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</si>
  <si>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</si>
  <si>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</si>
  <si>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</si>
  <si>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</si>
  <si>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</si>
  <si>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</si>
  <si>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</si>
  <si>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</si>
  <si>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</si>
  <si>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</si>
  <si>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</si>
  <si>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</si>
  <si>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</si>
  <si>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</si>
  <si>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</si>
  <si>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</si>
  <si>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</si>
  <si>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</si>
  <si>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</si>
  <si>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</si>
  <si>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</si>
  <si>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</si>
  <si>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</si>
  <si>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</si>
  <si>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</si>
  <si>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</si>
  <si>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</si>
  <si>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</si>
  <si>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</si>
  <si>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</si>
  <si>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</si>
  <si>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</si>
  <si>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</si>
  <si>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</si>
  <si>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</si>
  <si>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</si>
  <si>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</si>
  <si>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</si>
  <si>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</si>
  <si>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</si>
  <si>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</si>
  <si>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</si>
  <si>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</si>
  <si>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</si>
  <si>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</si>
  <si>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</si>
  <si>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</si>
  <si>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</si>
  <si>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</si>
  <si>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</si>
  <si>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</si>
  <si>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</si>
  <si>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</si>
  <si>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</si>
  <si>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</si>
  <si>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</si>
  <si>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</si>
  <si>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</si>
  <si>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</si>
  <si>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</si>
  <si>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</si>
  <si>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</si>
  <si>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</si>
  <si>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</si>
  <si>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</si>
  <si>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</si>
  <si>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</si>
  <si>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</si>
  <si>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</si>
  <si>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</si>
  <si>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</si>
  <si>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</si>
  <si>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</si>
  <si>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</si>
  <si>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</si>
  <si>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</si>
  <si>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</si>
  <si>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</si>
  <si>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</si>
  <si>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</si>
  <si>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</si>
  <si>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</si>
  <si>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</si>
  <si>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</si>
  <si>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</si>
  <si>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</si>
  <si>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</si>
  <si>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</si>
  <si>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</si>
  <si>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</si>
  <si>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</si>
  <si>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</si>
  <si>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</si>
  <si>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</si>
  <si>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</si>
  <si>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</si>
  <si>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</si>
  <si>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</si>
  <si>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</si>
  <si>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</si>
  <si>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</si>
  <si>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</si>
  <si>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</si>
  <si>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</si>
  <si>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</si>
  <si>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</si>
  <si>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</si>
  <si>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</si>
  <si>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</si>
  <si>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</si>
  <si>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</si>
  <si>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</si>
  <si>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</si>
  <si>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</si>
  <si>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</si>
  <si>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</si>
  <si>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</si>
  <si>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</si>
  <si>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</si>
  <si>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</si>
  <si>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</si>
  <si>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</si>
  <si>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</si>
  <si>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</si>
  <si>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</si>
  <si>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</si>
  <si>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</si>
  <si>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</si>
  <si>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</si>
  <si>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</si>
  <si>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</si>
  <si>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</si>
  <si>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</si>
  <si>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</si>
  <si>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</si>
  <si>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</si>
  <si>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</si>
  <si>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</si>
  <si>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</si>
  <si>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</si>
  <si>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</si>
  <si>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</si>
  <si>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</si>
  <si>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</si>
  <si>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</si>
  <si>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</si>
  <si>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</si>
  <si>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</si>
  <si>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</si>
  <si>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</si>
  <si>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</si>
  <si>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</si>
  <si>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</si>
  <si>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</si>
  <si>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</si>
  <si>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</si>
  <si>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</si>
  <si>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</si>
  <si>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</si>
  <si>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</si>
  <si>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</si>
  <si>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</si>
  <si>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</si>
  <si>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</si>
  <si>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</si>
  <si>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</si>
  <si>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</si>
  <si>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</si>
  <si>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</si>
  <si>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</si>
  <si>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</si>
  <si>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</si>
  <si>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</si>
  <si>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</si>
  <si>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</si>
  <si>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</si>
  <si>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</si>
  <si>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</si>
  <si>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</si>
  <si>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</si>
  <si>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</si>
  <si>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</si>
  <si>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</si>
  <si>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</si>
  <si>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</si>
  <si>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</si>
  <si>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</si>
  <si>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</si>
  <si>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</si>
  <si>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</si>
  <si>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</si>
  <si>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</si>
  <si>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</si>
  <si>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</si>
  <si>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</si>
  <si>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</si>
  <si>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</si>
  <si>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</si>
  <si>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</si>
  <si>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</si>
  <si>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</si>
  <si>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</si>
  <si>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</si>
  <si>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</si>
  <si>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</si>
  <si>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</si>
  <si>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</si>
  <si>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</si>
  <si>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</si>
  <si>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</si>
  <si>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</si>
  <si>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</si>
  <si>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</si>
  <si>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</si>
  <si>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</si>
  <si>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</si>
  <si>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</si>
  <si>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</si>
  <si>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</si>
  <si>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</si>
  <si>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</si>
  <si>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</si>
  <si>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</si>
  <si>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</si>
  <si>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</si>
  <si>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</si>
  <si>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</si>
  <si>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</si>
  <si>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</si>
  <si>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</si>
  <si>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</si>
  <si>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</si>
  <si>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</si>
  <si>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</si>
  <si>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</si>
  <si>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</si>
  <si>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</si>
  <si>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</si>
  <si>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</si>
  <si>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</si>
  <si>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</si>
  <si>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</si>
  <si>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</si>
  <si>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</si>
  <si>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</si>
  <si>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</si>
  <si>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</si>
  <si>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</si>
  <si>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</si>
  <si>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</si>
  <si>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</si>
  <si>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</si>
  <si>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</si>
  <si>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</si>
  <si>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</si>
  <si>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</si>
  <si>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</si>
  <si>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</si>
  <si>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</si>
  <si>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</si>
  <si>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</si>
  <si>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</si>
  <si>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</si>
  <si>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</si>
  <si>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</si>
  <si>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</si>
  <si>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</si>
  <si>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</si>
  <si>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</si>
  <si>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</si>
  <si>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</si>
  <si>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</si>
  <si>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</si>
  <si>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</si>
  <si>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</si>
  <si>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</si>
  <si>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</si>
  <si>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</si>
  <si>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</si>
  <si>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</si>
  <si>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</si>
  <si>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</si>
  <si>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</si>
  <si>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</si>
  <si>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</si>
  <si>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</si>
  <si>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</si>
  <si>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</si>
  <si>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</si>
  <si>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</si>
  <si>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</si>
  <si>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</si>
  <si>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</si>
  <si>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</si>
  <si>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</si>
  <si>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</si>
  <si>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</si>
  <si>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</si>
  <si>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</si>
  <si>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</si>
  <si>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</si>
  <si>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</si>
  <si>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</si>
  <si>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</si>
  <si>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</si>
  <si>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</si>
  <si>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</si>
  <si>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</si>
  <si>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</si>
  <si>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</si>
  <si>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</si>
  <si>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</si>
  <si>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</si>
  <si>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</si>
  <si>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</si>
  <si>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</si>
  <si>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</si>
  <si>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</si>
  <si>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</si>
  <si>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</si>
  <si>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</si>
  <si>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</si>
  <si>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</si>
  <si>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</si>
  <si>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</si>
  <si>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</si>
  <si>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</si>
  <si>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</si>
  <si>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</si>
  <si>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</si>
  <si>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</si>
  <si>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</si>
  <si>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</si>
  <si>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</si>
  <si>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</si>
  <si>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</si>
  <si>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</si>
  <si>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</si>
  <si>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</si>
  <si>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</si>
  <si>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</si>
  <si>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</si>
  <si>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</si>
  <si>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</si>
  <si>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</si>
  <si>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</si>
  <si>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</si>
  <si>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</si>
  <si>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</si>
  <si>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</si>
  <si>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</si>
  <si>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</si>
  <si>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</si>
  <si>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</si>
  <si>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</si>
  <si>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</si>
  <si>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</si>
  <si>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</si>
  <si>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</si>
  <si>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</si>
  <si>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</si>
  <si>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</si>
  <si>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</si>
  <si>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</si>
  <si>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</si>
  <si>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</si>
  <si>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</si>
  <si>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</si>
  <si>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</si>
  <si>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</si>
  <si>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</si>
  <si>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</si>
  <si>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</si>
  <si>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</si>
  <si>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</si>
  <si>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</si>
  <si>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</si>
  <si>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</si>
  <si>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</si>
  <si>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</si>
  <si>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</si>
  <si>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</si>
  <si>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</si>
  <si>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</si>
  <si>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</si>
  <si>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</si>
  <si>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</si>
  <si>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</si>
  <si>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</si>
  <si>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</si>
  <si>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</si>
  <si>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</si>
  <si>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</si>
  <si>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</si>
  <si>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</si>
  <si>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</si>
  <si>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</si>
  <si>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</si>
  <si>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</si>
  <si>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</si>
  <si>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</si>
  <si>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</si>
  <si>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</si>
  <si>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</si>
  <si>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</si>
  <si>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</si>
  <si>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</si>
  <si>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</si>
  <si>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</si>
  <si>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</si>
  <si>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</si>
  <si>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</si>
  <si>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</si>
  <si>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</si>
  <si>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</si>
  <si>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</si>
  <si>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</si>
  <si>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</si>
  <si>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</si>
  <si>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</si>
  <si>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</si>
  <si>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</si>
  <si>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</si>
  <si>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</si>
  <si>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</si>
  <si>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</si>
  <si>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</si>
  <si>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</si>
  <si>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</si>
  <si>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</si>
  <si>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</si>
  <si>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</si>
  <si>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</si>
  <si>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</si>
  <si>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</si>
  <si>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</si>
  <si>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</si>
  <si>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</si>
  <si>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</si>
  <si>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</si>
  <si>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</si>
  <si>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</si>
  <si>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</si>
  <si>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</si>
  <si>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</si>
  <si>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</si>
  <si>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</si>
  <si>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</si>
  <si>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</si>
  <si>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</si>
  <si>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</si>
  <si>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</si>
  <si>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</si>
  <si>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</si>
  <si>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</si>
  <si>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</si>
  <si>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</si>
  <si>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</si>
  <si>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</si>
  <si>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</si>
  <si>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</si>
  <si>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</si>
  <si>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</si>
  <si>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</si>
  <si>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</si>
  <si>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</si>
  <si>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</si>
  <si>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</si>
  <si>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</si>
  <si>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</si>
  <si>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</si>
  <si>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</si>
  <si>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</si>
  <si>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</si>
  <si>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</si>
  <si>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</si>
  <si>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</si>
  <si>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</si>
  <si>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</si>
  <si>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</si>
  <si>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</si>
  <si>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</si>
  <si>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</si>
  <si>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</si>
  <si>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</si>
  <si>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</si>
  <si>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</si>
  <si>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</si>
  <si>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</si>
  <si>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</si>
  <si>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</si>
  <si>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</si>
  <si>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</si>
  <si>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</si>
  <si>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</si>
  <si>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</si>
  <si>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</si>
  <si>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</si>
  <si>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</si>
  <si>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</si>
  <si>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</si>
  <si>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</si>
  <si>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</si>
  <si>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</si>
  <si>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</si>
  <si>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</si>
  <si>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</si>
  <si>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</si>
  <si>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</si>
  <si>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</si>
  <si>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</si>
  <si>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</si>
  <si>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</si>
  <si>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</si>
  <si>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</si>
  <si>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</si>
  <si>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</si>
  <si>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</si>
  <si>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</si>
  <si>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</si>
  <si>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</si>
  <si>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</si>
  <si>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</si>
  <si>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</si>
  <si>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</si>
  <si>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</si>
  <si>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</si>
  <si>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</si>
  <si>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</si>
  <si>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</si>
  <si>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</si>
  <si>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</si>
  <si>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</si>
  <si>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</si>
  <si>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</si>
  <si>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</si>
  <si>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</si>
  <si>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</si>
  <si>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</si>
  <si>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</si>
  <si>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</si>
  <si>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</si>
  <si>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</si>
  <si>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</si>
  <si>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</si>
  <si>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</si>
  <si>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</si>
  <si>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</si>
  <si>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</si>
  <si>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</si>
  <si>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</si>
  <si>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</si>
  <si>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</si>
  <si>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</si>
  <si>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</si>
  <si>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</si>
  <si>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</si>
  <si>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</si>
  <si>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</si>
  <si>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</si>
  <si>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</si>
  <si>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</si>
  <si>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</si>
  <si>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</si>
  <si>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</si>
  <si>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</si>
  <si>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</si>
  <si>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</si>
  <si>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</si>
  <si>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</si>
  <si>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</si>
  <si>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</si>
  <si>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</si>
  <si>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</si>
  <si>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</si>
  <si>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</si>
  <si>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</si>
  <si>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</si>
  <si>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</si>
  <si>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</si>
  <si>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</si>
  <si>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</si>
  <si>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</si>
  <si>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</si>
  <si>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</si>
  <si>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</si>
  <si>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</si>
  <si>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</si>
  <si>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</si>
  <si>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</si>
  <si>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</si>
  <si>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</si>
  <si>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</si>
  <si>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</si>
  <si>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</si>
  <si>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</si>
  <si>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</si>
  <si>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</si>
  <si>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</si>
  <si>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</si>
  <si>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</si>
  <si>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</si>
  <si>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</si>
  <si>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</si>
  <si>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</si>
  <si>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</si>
  <si>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</si>
  <si>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</si>
  <si>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</si>
  <si>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</si>
  <si>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</si>
  <si>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</si>
  <si>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</si>
  <si>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</si>
  <si>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</si>
  <si>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</si>
  <si>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</si>
  <si>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</si>
  <si>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</si>
  <si>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</si>
  <si>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</si>
  <si>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</si>
  <si>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</si>
  <si>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</si>
  <si>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</si>
  <si>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</si>
  <si>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</si>
  <si>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</si>
  <si>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</si>
  <si>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</si>
  <si>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</si>
  <si>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</si>
  <si>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</si>
  <si>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</si>
  <si>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</si>
  <si>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</si>
  <si>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</si>
  <si>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</si>
  <si>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</si>
  <si>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</si>
  <si>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</si>
  <si>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</si>
  <si>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</si>
  <si>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</si>
  <si>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</si>
  <si>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</si>
  <si>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</si>
  <si>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</si>
  <si>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</si>
  <si>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</si>
  <si>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</si>
  <si>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</si>
  <si>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</si>
  <si>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</si>
  <si>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</si>
  <si>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</si>
  <si>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</si>
  <si>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</si>
  <si>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</si>
  <si>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</si>
  <si>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</si>
  <si>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</si>
  <si>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</si>
  <si>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</si>
  <si>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</si>
  <si>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</si>
  <si>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</si>
  <si>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</si>
  <si>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</si>
  <si>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</si>
  <si>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</si>
  <si>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</si>
  <si>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</si>
  <si>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</si>
  <si>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</si>
  <si>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</si>
  <si>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</si>
  <si>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</si>
  <si>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</si>
  <si>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</si>
  <si>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</si>
  <si>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</si>
  <si>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</si>
  <si>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</si>
  <si>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</si>
  <si>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</si>
  <si>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</si>
  <si>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</si>
  <si>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</si>
  <si>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</si>
  <si>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</si>
  <si>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</si>
  <si>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</si>
  <si>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</si>
  <si>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</si>
  <si>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</si>
  <si>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</si>
  <si>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</si>
  <si>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</si>
  <si>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</si>
  <si>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</si>
  <si>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</si>
  <si>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</si>
  <si>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</si>
  <si>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</si>
  <si>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</si>
  <si>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</si>
  <si>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</si>
  <si>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</si>
  <si>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</si>
  <si>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</si>
  <si>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</si>
  <si>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</si>
  <si>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</si>
  <si>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</si>
  <si>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</si>
  <si>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</si>
  <si>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</si>
  <si>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</si>
  <si>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</si>
  <si>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</si>
  <si>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</si>
  <si>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</si>
  <si>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</si>
  <si>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</si>
  <si>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</si>
  <si>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</si>
  <si>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</si>
  <si>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</si>
  <si>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</si>
  <si>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</si>
  <si>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</si>
  <si>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</si>
  <si>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</si>
  <si>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</si>
  <si>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</si>
  <si>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</si>
  <si>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</si>
  <si>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</si>
  <si>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</si>
  <si>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</si>
  <si>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</si>
  <si>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</si>
  <si>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</si>
  <si>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</si>
  <si>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</si>
  <si>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</si>
  <si>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</si>
  <si>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</si>
  <si>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</si>
  <si>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</si>
  <si>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</si>
  <si>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</si>
  <si>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</si>
  <si>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</si>
  <si>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</si>
  <si>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</si>
  <si>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</si>
  <si>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</si>
  <si>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</si>
  <si>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</si>
  <si>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</si>
  <si>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</si>
  <si>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</si>
  <si>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</si>
  <si>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</si>
  <si>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</si>
  <si>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</si>
  <si>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</si>
  <si>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</si>
  <si>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</si>
  <si>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</si>
  <si>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</si>
  <si>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</si>
  <si>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</si>
  <si>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</si>
  <si>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</si>
  <si>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</si>
  <si>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</si>
  <si>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</si>
  <si>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</si>
  <si>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</si>
  <si>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</si>
  <si>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</si>
  <si>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</si>
  <si>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</si>
  <si>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</si>
  <si>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</si>
  <si>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</si>
  <si>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</si>
  <si>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</si>
  <si>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</si>
  <si>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</si>
  <si>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</si>
  <si>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</si>
  <si>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</si>
  <si>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</si>
  <si>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</si>
  <si>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</si>
  <si>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</si>
  <si>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</si>
  <si>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</si>
  <si>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</si>
  <si>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</si>
  <si>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</si>
  <si>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</si>
  <si>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</si>
  <si>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</si>
  <si>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</si>
  <si>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</si>
  <si>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</si>
  <si>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</si>
  <si>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</si>
  <si>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</si>
  <si>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</si>
  <si>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</si>
  <si>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</si>
  <si>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</si>
  <si>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</si>
  <si>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</si>
  <si>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</si>
  <si>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</si>
  <si>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</si>
  <si>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</si>
  <si>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</si>
  <si>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</si>
  <si>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</si>
  <si>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</si>
  <si>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</si>
  <si>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</si>
  <si>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</si>
  <si>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</si>
  <si>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</si>
  <si>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</si>
  <si>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</si>
  <si>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</si>
  <si>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</si>
  <si>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</si>
  <si>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</si>
  <si>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</si>
  <si>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</si>
  <si>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</si>
  <si>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</si>
  <si>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</si>
  <si>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</si>
  <si>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</si>
  <si>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</si>
  <si>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</si>
  <si>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</si>
  <si>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</si>
  <si>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</si>
  <si>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</si>
  <si>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</si>
  <si>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</si>
  <si>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</si>
  <si>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</si>
  <si>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</si>
  <si>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</si>
  <si>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</si>
  <si>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</si>
  <si>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</si>
  <si>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</si>
  <si>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</si>
  <si>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</si>
  <si>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</si>
  <si>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</si>
  <si>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</si>
  <si>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</si>
  <si>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</si>
  <si>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</si>
  <si>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</si>
  <si>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</si>
  <si>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</si>
  <si>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</si>
  <si>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</si>
  <si>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</si>
  <si>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</si>
  <si>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</si>
  <si>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</si>
  <si>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</si>
  <si>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</si>
  <si>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</si>
  <si>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</si>
  <si>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</si>
  <si>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</si>
  <si>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</si>
  <si>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</si>
  <si>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</si>
  <si>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</si>
  <si>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</si>
  <si>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</si>
  <si>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</si>
  <si>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</si>
  <si>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</si>
  <si>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</si>
  <si>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</si>
  <si>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</si>
  <si>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</si>
  <si>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</si>
  <si>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</si>
  <si>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</si>
  <si>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</si>
  <si>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</si>
  <si>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</si>
  <si>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</si>
  <si>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</si>
  <si>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</si>
  <si>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</si>
  <si>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</si>
  <si>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</si>
  <si>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</si>
  <si>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</si>
  <si>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</si>
  <si>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</si>
  <si>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</si>
  <si>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</si>
  <si>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</si>
  <si>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</si>
  <si>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</si>
  <si>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</si>
  <si>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</si>
  <si>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</si>
  <si>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</si>
  <si>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</si>
  <si>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</si>
  <si>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</si>
  <si>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</si>
  <si>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</si>
  <si>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</si>
  <si>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</si>
  <si>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</si>
  <si>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</si>
  <si>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</si>
  <si>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</si>
  <si>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</si>
  <si>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</si>
  <si>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</si>
  <si>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</si>
  <si>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</si>
  <si>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</si>
  <si>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</si>
  <si>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</si>
  <si>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</si>
  <si>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</si>
  <si>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</si>
  <si>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</si>
  <si>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</si>
  <si>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</si>
  <si>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</si>
  <si>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</si>
  <si>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</si>
  <si>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</si>
  <si>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</si>
  <si>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</si>
  <si>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</si>
  <si>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</si>
  <si>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</si>
  <si>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</si>
  <si>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</si>
  <si>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</si>
  <si>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</si>
  <si>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</si>
  <si>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</si>
  <si>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</si>
  <si>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</si>
  <si>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</si>
  <si>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</si>
  <si>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</si>
  <si>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</si>
  <si>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</si>
  <si>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</si>
  <si>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</si>
  <si>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</si>
  <si>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</si>
  <si>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</si>
  <si>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</si>
  <si>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</si>
  <si>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</si>
  <si>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</si>
  <si>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</si>
  <si>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</si>
  <si>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</si>
  <si>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</si>
  <si>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</si>
  <si>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</si>
  <si>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</si>
  <si>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</si>
  <si>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</si>
  <si>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</si>
  <si>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</si>
  <si>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</si>
  <si>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</si>
  <si>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</si>
  <si>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</si>
  <si>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</si>
  <si>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</si>
  <si>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</si>
  <si>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</si>
  <si>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</si>
  <si>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</si>
  <si>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</si>
  <si>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</si>
  <si>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</si>
  <si>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</si>
  <si>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</si>
  <si>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</si>
  <si>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</si>
  <si>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</si>
  <si>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</si>
  <si>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</si>
  <si>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</si>
  <si>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</si>
  <si>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</si>
  <si>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</si>
  <si>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</si>
  <si>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</si>
  <si>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</si>
  <si>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</si>
  <si>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</si>
  <si>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</si>
  <si>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</si>
  <si>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</si>
  <si>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</si>
  <si>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</si>
  <si>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</si>
  <si>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</si>
  <si>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</si>
  <si>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</si>
  <si>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</si>
  <si>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</si>
  <si>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</si>
  <si>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</si>
  <si>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</si>
  <si>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</si>
  <si>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</si>
  <si>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</si>
  <si>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</si>
  <si>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</si>
  <si>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</si>
  <si>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</si>
  <si>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</si>
  <si>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</si>
  <si>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</si>
  <si>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</si>
  <si>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</si>
  <si>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</si>
  <si>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</si>
  <si>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</si>
  <si>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</si>
  <si>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</si>
  <si>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</si>
  <si>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</si>
  <si>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</si>
  <si>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</si>
  <si>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</si>
  <si>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</si>
  <si>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</si>
  <si>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</si>
  <si>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</si>
  <si>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</si>
  <si>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</si>
  <si>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</si>
  <si>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</si>
  <si>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</si>
  <si>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</si>
  <si>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</si>
  <si>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</si>
  <si>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</si>
  <si>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</si>
  <si>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</si>
  <si>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</si>
  <si>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</si>
  <si>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</si>
  <si>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</si>
  <si>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</si>
  <si>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</si>
  <si>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</si>
  <si>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</si>
  <si>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</si>
  <si>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</si>
  <si>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</si>
  <si>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</si>
  <si>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</si>
  <si>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</si>
  <si>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</si>
  <si>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</si>
  <si>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</si>
  <si>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</si>
  <si>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</si>
  <si>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</si>
  <si>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</si>
  <si>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</si>
  <si>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</si>
  <si>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</si>
  <si>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</si>
  <si>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</si>
  <si>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</si>
  <si>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</si>
  <si>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</si>
  <si>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</si>
  <si>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</si>
  <si>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</si>
  <si>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</si>
  <si>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</si>
  <si>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</si>
  <si>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</si>
  <si>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</si>
  <si>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</si>
  <si>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</si>
  <si>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</si>
  <si>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</si>
  <si>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</si>
  <si>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</si>
  <si>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</si>
  <si>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</si>
  <si>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</si>
  <si>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</si>
  <si>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</si>
  <si>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</si>
  <si>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</si>
  <si>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</si>
  <si>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</si>
  <si>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</si>
  <si>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</si>
  <si>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</si>
  <si>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</si>
  <si>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</si>
  <si>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</si>
  <si>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</si>
  <si>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</si>
  <si>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</si>
  <si>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</si>
  <si>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</si>
  <si>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</si>
  <si>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</si>
  <si>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</si>
  <si>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</si>
  <si>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</si>
  <si>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</si>
  <si>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</si>
  <si>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</si>
  <si>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</si>
  <si>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</si>
  <si>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</si>
  <si>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</si>
  <si>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</si>
  <si>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</si>
  <si>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</si>
  <si>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</si>
  <si>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</si>
  <si>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</si>
  <si>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</si>
  <si>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</si>
  <si>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</si>
  <si>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</si>
  <si>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</si>
  <si>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</si>
  <si>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</si>
  <si>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</si>
  <si>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</si>
  <si>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</si>
  <si>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</si>
  <si>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</si>
  <si>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</si>
  <si>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</si>
  <si>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</si>
  <si>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</si>
  <si>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</si>
  <si>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</si>
  <si>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</si>
  <si>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</si>
  <si>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</si>
  <si>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</si>
  <si>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</si>
  <si>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</si>
  <si>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</si>
  <si>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</si>
  <si>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</si>
  <si>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</si>
  <si>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</si>
  <si>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</si>
  <si>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</si>
  <si>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</si>
  <si>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</si>
  <si>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</si>
  <si>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</si>
  <si>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</si>
  <si>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</si>
  <si>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</si>
  <si>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</si>
  <si>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</si>
  <si>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</si>
  <si>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</si>
  <si>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</si>
  <si>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</si>
  <si>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</si>
  <si>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</si>
  <si>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</si>
  <si>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</si>
  <si>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</si>
  <si>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</si>
  <si>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</si>
  <si>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</si>
  <si>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</si>
  <si>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</si>
  <si>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</si>
  <si>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</si>
  <si>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</si>
  <si>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</si>
  <si>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</si>
  <si>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</si>
  <si>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</si>
  <si>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</si>
  <si>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</si>
  <si>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</si>
  <si>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</si>
  <si>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</si>
  <si>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</si>
  <si>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</si>
  <si>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</si>
  <si>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</si>
  <si>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</si>
  <si>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</si>
  <si>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</si>
  <si>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</si>
  <si>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</si>
  <si>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</si>
  <si>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</si>
  <si>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</si>
  <si>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</si>
  <si>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</si>
  <si>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</si>
  <si>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</si>
  <si>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</si>
  <si>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</si>
  <si>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</si>
  <si>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</si>
  <si>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</si>
  <si>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</si>
  <si>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</si>
  <si>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</si>
  <si>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</si>
  <si>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</si>
  <si>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</si>
  <si>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</si>
  <si>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</si>
  <si>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</si>
  <si>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</si>
  <si>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</si>
  <si>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</si>
  <si>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</si>
  <si>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</si>
  <si>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</si>
  <si>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</si>
  <si>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</si>
  <si>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</si>
  <si>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</si>
  <si>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</si>
  <si>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</si>
  <si>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</si>
  <si>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</si>
  <si>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</si>
  <si>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</si>
  <si>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</si>
  <si>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</si>
  <si>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</si>
  <si>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</si>
  <si>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</si>
  <si>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</si>
  <si>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</si>
  <si>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</si>
  <si>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</si>
  <si>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</si>
  <si>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</si>
  <si>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</si>
  <si>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</si>
  <si>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</si>
  <si>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</si>
  <si>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</si>
  <si>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</si>
  <si>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</si>
  <si>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</si>
  <si>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</si>
  <si>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</si>
  <si>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</si>
  <si>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</si>
  <si>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</si>
  <si>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</si>
  <si>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</si>
  <si>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</si>
  <si>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</si>
  <si>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</si>
  <si>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</si>
  <si>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</si>
  <si>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</si>
  <si>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</si>
  <si>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</si>
  <si>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</si>
  <si>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</si>
  <si>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</si>
  <si>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</si>
  <si>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</si>
  <si>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</si>
  <si>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</si>
  <si>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</si>
  <si>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</si>
  <si>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</si>
  <si>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</si>
  <si>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</si>
  <si>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</si>
  <si>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</si>
  <si>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</si>
  <si>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</si>
  <si>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</si>
  <si>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</si>
  <si>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</si>
  <si>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</si>
  <si>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</si>
  <si>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</si>
  <si>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</si>
  <si>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</si>
  <si>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</si>
  <si>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</si>
  <si>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</si>
  <si>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</si>
  <si>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</si>
  <si>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</si>
  <si>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</si>
  <si>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</si>
  <si>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</si>
  <si>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</si>
  <si>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</si>
  <si>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</si>
  <si>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</si>
  <si>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</si>
  <si>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</si>
  <si>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</si>
  <si>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</si>
  <si>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</si>
  <si>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</si>
  <si>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</si>
  <si>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</si>
  <si>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</si>
  <si>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</si>
  <si>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</si>
  <si>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</si>
  <si>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</si>
  <si>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</si>
  <si>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</si>
  <si>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</si>
  <si>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</si>
  <si>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</si>
  <si>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</si>
  <si>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</si>
  <si>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</si>
  <si>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</si>
  <si>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</si>
  <si>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</si>
  <si>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</si>
  <si>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</si>
  <si>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</si>
  <si>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</si>
  <si>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</si>
  <si>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</si>
  <si>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</si>
  <si>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</si>
  <si>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</si>
  <si>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</si>
  <si>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</si>
  <si>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</si>
  <si>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</si>
  <si>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</si>
  <si>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</si>
  <si>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</si>
  <si>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</si>
  <si>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</si>
  <si>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</si>
  <si>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</si>
  <si>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</si>
  <si>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</si>
  <si>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</si>
  <si>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</si>
  <si>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</si>
  <si>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</si>
  <si>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</si>
  <si>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</si>
  <si>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</si>
  <si>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</si>
  <si>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</si>
  <si>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</si>
  <si>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</si>
  <si>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</si>
  <si>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</si>
  <si>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</si>
  <si>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</si>
  <si>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</si>
  <si>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</si>
  <si>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</si>
  <si>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</si>
  <si>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</si>
  <si>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</si>
  <si>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</si>
  <si>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</si>
  <si>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</si>
  <si>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</si>
  <si>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</si>
  <si>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</si>
  <si>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</si>
  <si>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</si>
  <si>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</si>
  <si>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</si>
  <si>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</si>
  <si>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</si>
  <si>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</si>
  <si>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</si>
  <si>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</si>
  <si>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</si>
  <si>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</si>
  <si>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</si>
  <si>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</si>
  <si>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</si>
  <si>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</si>
  <si>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</si>
  <si>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</si>
  <si>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</si>
  <si>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</si>
  <si>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</si>
  <si>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</si>
  <si>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</si>
  <si>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</si>
  <si>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</si>
  <si>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</si>
  <si>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</si>
  <si>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</si>
  <si>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</si>
  <si>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</si>
  <si>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</si>
  <si>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</si>
  <si>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</si>
  <si>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</si>
  <si>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</si>
  <si>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</si>
  <si>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</si>
  <si>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</si>
  <si>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</si>
  <si>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</si>
  <si>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</si>
  <si>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</si>
  <si>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</si>
  <si>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</si>
  <si>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</si>
  <si>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</si>
  <si>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</si>
  <si>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</si>
  <si>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</si>
  <si>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</si>
  <si>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</si>
  <si>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</si>
  <si>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</si>
  <si>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</si>
  <si>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</si>
  <si>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</si>
  <si>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</si>
  <si>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</si>
  <si>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</si>
  <si>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</si>
  <si>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</si>
  <si>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</si>
  <si>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</si>
  <si>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</si>
  <si>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</si>
  <si>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</si>
  <si>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</si>
  <si>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</si>
  <si>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</si>
  <si>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</si>
  <si>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</si>
  <si>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</si>
  <si>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</si>
  <si>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</si>
  <si>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</si>
  <si>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</si>
  <si>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</si>
  <si>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</si>
  <si>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</si>
  <si>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</si>
  <si>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</si>
  <si>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</si>
  <si>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</si>
  <si>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</si>
  <si>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</si>
  <si>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</si>
  <si>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</si>
  <si>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</si>
  <si>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</si>
  <si>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</si>
  <si>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</si>
  <si>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</si>
  <si>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</si>
  <si>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</si>
  <si>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</si>
  <si>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</si>
  <si>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</si>
  <si>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</si>
  <si>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</si>
  <si>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</si>
  <si>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</si>
  <si>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</si>
  <si>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</si>
  <si>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</si>
  <si>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</si>
  <si>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</si>
  <si>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</si>
  <si>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</si>
  <si>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</si>
  <si>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</si>
  <si>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</si>
  <si>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</si>
  <si>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</si>
  <si>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</si>
  <si>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</si>
  <si>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</si>
  <si>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</si>
  <si>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</si>
  <si>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</si>
  <si>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</si>
  <si>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</si>
  <si>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</si>
  <si>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</si>
  <si>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</si>
  <si>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</si>
  <si>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</si>
  <si>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</si>
  <si>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</si>
  <si>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</si>
  <si>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</si>
  <si>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</si>
  <si>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</si>
  <si>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</si>
  <si>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</si>
  <si>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</si>
  <si>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</si>
  <si>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</si>
  <si>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</si>
  <si>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</si>
  <si>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</si>
  <si>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</si>
  <si>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</si>
  <si>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</si>
  <si>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</si>
  <si>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</si>
  <si>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</si>
  <si>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</si>
  <si>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</si>
  <si>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</si>
  <si>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</si>
  <si>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</si>
  <si>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</si>
  <si>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</si>
  <si>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</si>
  <si>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</si>
  <si>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</si>
  <si>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</si>
  <si>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</si>
  <si>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</si>
  <si>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</si>
  <si>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</si>
  <si>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</si>
  <si>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</si>
  <si>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</si>
  <si>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</si>
  <si>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</si>
  <si>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</si>
  <si>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</si>
  <si>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</si>
  <si>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</si>
  <si>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</si>
  <si>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</si>
  <si>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</si>
  <si>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</si>
  <si>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</si>
  <si>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</si>
  <si>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</si>
  <si>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</si>
  <si>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</si>
  <si>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</si>
  <si>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</si>
  <si>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</si>
  <si>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</si>
  <si>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</si>
  <si>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</si>
  <si>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</si>
  <si>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</si>
  <si>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</si>
  <si>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</si>
  <si>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</si>
  <si>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</si>
  <si>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</si>
  <si>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</si>
  <si>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</si>
  <si>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</si>
  <si>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</si>
  <si>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</si>
  <si>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</si>
  <si>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</si>
  <si>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</si>
  <si>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</si>
  <si>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</si>
  <si>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</si>
  <si>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</si>
  <si>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</si>
  <si>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</si>
  <si>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</si>
  <si>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</si>
  <si>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</si>
  <si>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</si>
  <si>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</si>
  <si>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</si>
  <si>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</si>
  <si>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</si>
  <si>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</si>
  <si>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</si>
  <si>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</si>
  <si>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</si>
  <si>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</si>
  <si>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</si>
  <si>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</si>
  <si>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</si>
  <si>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</si>
  <si>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</si>
  <si>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</si>
  <si>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</si>
  <si>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</si>
  <si>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</si>
  <si>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</si>
  <si>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</si>
  <si>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</si>
  <si>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</si>
  <si>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</si>
  <si>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</si>
  <si>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</si>
  <si>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</si>
  <si>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</si>
  <si>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</si>
  <si>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</si>
  <si>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</si>
  <si>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</si>
  <si>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</si>
  <si>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</si>
  <si>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</si>
  <si>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</si>
  <si>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</si>
  <si>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</si>
  <si>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</si>
  <si>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</si>
  <si>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</si>
  <si>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</si>
  <si>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</si>
  <si>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</si>
  <si>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</si>
  <si>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</si>
  <si>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</si>
  <si>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</si>
  <si>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</si>
  <si>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</si>
  <si>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</si>
  <si>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</si>
  <si>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</si>
  <si>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</si>
  <si>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</si>
  <si>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</si>
  <si>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</si>
  <si>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</si>
  <si>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</si>
  <si>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</si>
  <si>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</si>
  <si>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</si>
  <si>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</si>
  <si>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</si>
  <si>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</si>
  <si>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</si>
  <si>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</si>
  <si>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</si>
  <si>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</si>
  <si>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</si>
  <si>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</si>
  <si>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</si>
  <si>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</si>
  <si>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</si>
  <si>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</si>
  <si>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</si>
  <si>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</si>
  <si>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</si>
  <si>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</si>
  <si>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</si>
  <si>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</si>
  <si>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</si>
  <si>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</si>
  <si>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</si>
  <si>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</si>
  <si>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</si>
  <si>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</si>
  <si>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</si>
  <si>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</si>
  <si>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</si>
  <si>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</si>
  <si>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</si>
  <si>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</si>
  <si>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</si>
  <si>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</si>
  <si>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</si>
  <si>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</si>
  <si>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</si>
  <si>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</si>
  <si>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</si>
  <si>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</si>
  <si>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</si>
  <si>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</si>
  <si>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</si>
  <si>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</si>
  <si>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</si>
  <si>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</si>
  <si>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</si>
  <si>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</si>
  <si>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</si>
  <si>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</si>
  <si>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</si>
  <si>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</si>
  <si>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</si>
  <si>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</si>
  <si>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</si>
  <si>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</si>
  <si>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</si>
  <si>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</si>
  <si>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</si>
  <si>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</si>
  <si>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</si>
  <si>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</si>
  <si>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</si>
  <si>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</si>
  <si>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</si>
  <si>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</si>
  <si>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</si>
  <si>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</si>
  <si>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</si>
  <si>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</si>
  <si>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</si>
  <si>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</si>
  <si>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</si>
  <si>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</si>
  <si>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</si>
  <si>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</si>
  <si>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</si>
  <si>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</si>
  <si>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</si>
  <si>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</si>
  <si>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</si>
  <si>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</si>
  <si>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</si>
  <si>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</si>
  <si>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</si>
  <si>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</si>
  <si>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</si>
  <si>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</si>
  <si>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</si>
  <si>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</si>
  <si>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</si>
  <si>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</si>
  <si>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</si>
  <si>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</si>
  <si>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</si>
  <si>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</si>
  <si>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</si>
  <si>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</si>
  <si>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</si>
  <si>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</si>
  <si>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</si>
  <si>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</si>
  <si>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</si>
  <si>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</si>
  <si>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</si>
  <si>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</si>
  <si>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</si>
  <si>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</si>
  <si>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</si>
  <si>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</si>
  <si>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</si>
  <si>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</si>
  <si>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</si>
  <si>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</si>
  <si>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</si>
  <si>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</si>
  <si>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</si>
  <si>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</si>
  <si>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</si>
  <si>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</si>
  <si>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</si>
  <si>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</si>
  <si>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</si>
  <si>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</si>
  <si>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</si>
  <si>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</si>
  <si>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</si>
  <si>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</si>
  <si>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</si>
  <si>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</si>
  <si>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</si>
  <si>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</si>
  <si>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</si>
  <si>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</si>
  <si>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</si>
  <si>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</si>
  <si>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</si>
  <si>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</si>
  <si>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</si>
  <si>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</si>
  <si>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</si>
  <si>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</si>
  <si>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</si>
  <si>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</si>
  <si>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</si>
  <si>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</si>
  <si>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</si>
  <si>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</si>
  <si>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</si>
  <si>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</si>
  <si>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</si>
  <si>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</si>
  <si>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</si>
  <si>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</si>
  <si>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</si>
  <si>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</si>
  <si>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</si>
  <si>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</si>
  <si>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</si>
  <si>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</si>
  <si>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</si>
  <si>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</si>
  <si>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</si>
  <si>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</si>
  <si>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</si>
  <si>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</si>
  <si>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</si>
  <si>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</si>
  <si>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</si>
  <si>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</si>
  <si>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</si>
  <si>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</si>
  <si>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</si>
  <si>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</si>
  <si>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</si>
  <si>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</si>
  <si>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</si>
  <si>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</si>
  <si>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</si>
  <si>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</si>
  <si>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</si>
  <si>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</si>
  <si>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</si>
  <si>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</si>
  <si>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</si>
  <si>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</si>
  <si>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</si>
  <si>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</si>
  <si>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</si>
  <si>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</si>
  <si>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</si>
  <si>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</si>
  <si>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</si>
  <si>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</si>
  <si>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</si>
  <si>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</si>
  <si>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</si>
  <si>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</si>
  <si>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</si>
  <si>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</si>
  <si>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</si>
  <si>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</si>
  <si>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</si>
  <si>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</si>
  <si>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</si>
  <si>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</si>
  <si>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</si>
  <si>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</si>
  <si>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</si>
  <si>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</si>
  <si>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</si>
  <si>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</si>
  <si>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</si>
  <si>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</si>
  <si>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</si>
  <si>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</si>
  <si>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</si>
  <si>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</si>
  <si>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</si>
  <si>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</si>
  <si>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</si>
  <si>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</si>
  <si>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</si>
  <si>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</si>
  <si>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</si>
  <si>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</si>
  <si>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</si>
  <si>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</si>
  <si>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</si>
  <si>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</si>
  <si>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</si>
  <si>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</si>
  <si>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</si>
  <si>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</si>
  <si>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</si>
  <si>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</si>
  <si>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</si>
  <si>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</si>
  <si>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</si>
  <si>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</si>
  <si>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</si>
  <si>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</si>
  <si>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</si>
  <si>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</si>
  <si>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</si>
  <si>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</si>
  <si>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</si>
  <si>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</si>
  <si>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</si>
  <si>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</si>
  <si>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</si>
  <si>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</si>
  <si>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</si>
  <si>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</si>
  <si>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</si>
  <si>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</si>
  <si>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</si>
  <si>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</si>
  <si>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</si>
  <si>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</si>
  <si>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</si>
  <si>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</si>
  <si>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</si>
  <si>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</si>
  <si>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</si>
  <si>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</si>
  <si>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</si>
  <si>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</si>
  <si>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</si>
  <si>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</si>
  <si>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</si>
  <si>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</si>
  <si>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</si>
  <si>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</si>
  <si>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</si>
  <si>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</si>
  <si>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</si>
  <si>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</si>
  <si>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</si>
  <si>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</si>
  <si>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</si>
  <si>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</si>
  <si>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</si>
  <si>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</si>
  <si>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</si>
  <si>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</si>
  <si>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</si>
  <si>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</si>
  <si>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</si>
  <si>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</si>
  <si>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</si>
  <si>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</si>
  <si>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</si>
  <si>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</si>
  <si>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</si>
  <si>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</si>
  <si>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</si>
  <si>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</si>
  <si>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</si>
  <si>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</si>
  <si>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</si>
  <si>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</si>
  <si>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</si>
  <si>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</si>
  <si>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</si>
  <si>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</si>
  <si>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</si>
  <si>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</si>
  <si>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</si>
  <si>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</si>
  <si>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</si>
  <si>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</si>
  <si>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</si>
  <si>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</si>
  <si>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</si>
  <si>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</si>
  <si>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</si>
  <si>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</si>
  <si>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</si>
  <si>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</si>
  <si>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</si>
  <si>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</si>
  <si>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</si>
  <si>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</si>
  <si>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</si>
  <si>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</si>
  <si>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</si>
  <si>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</si>
  <si>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</si>
  <si>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</si>
  <si>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</si>
  <si>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</si>
  <si>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</si>
  <si>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</si>
  <si>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</si>
  <si>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</si>
  <si>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</si>
  <si>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</si>
  <si>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</si>
  <si>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</si>
  <si>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</si>
  <si>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</si>
  <si>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</si>
  <si>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</si>
  <si>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</si>
  <si>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</si>
  <si>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</si>
  <si>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</si>
  <si>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</si>
  <si>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</si>
  <si>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</si>
  <si>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</si>
  <si>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</si>
  <si>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</si>
  <si>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</si>
  <si>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</si>
  <si>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</si>
  <si>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</si>
  <si>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</si>
  <si>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</si>
  <si>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</si>
  <si>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</si>
  <si>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</si>
  <si>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</si>
  <si>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</si>
  <si>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</si>
  <si>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</si>
  <si>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</si>
  <si>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</si>
  <si>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</si>
  <si>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</si>
  <si>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</si>
  <si>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</si>
  <si>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</si>
  <si>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</si>
  <si>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</si>
  <si>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</si>
  <si>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</si>
  <si>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</si>
  <si>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</si>
  <si>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</si>
  <si>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</si>
  <si>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</si>
  <si>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</si>
  <si>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</si>
  <si>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</si>
  <si>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</si>
  <si>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</si>
  <si>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</si>
  <si>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</si>
  <si>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</si>
  <si>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</si>
  <si>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</si>
  <si>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</si>
  <si>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</si>
  <si>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</si>
  <si>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</si>
  <si>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</si>
  <si>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</si>
  <si>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</si>
  <si>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</si>
  <si>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</si>
  <si>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</si>
  <si>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</si>
  <si>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</si>
  <si>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</si>
  <si>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</si>
  <si>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</si>
  <si>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</si>
  <si>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</si>
  <si>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</si>
  <si>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</si>
  <si>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</si>
  <si>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</si>
  <si>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</si>
  <si>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</si>
  <si>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</si>
  <si>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</si>
  <si>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</si>
  <si>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</si>
  <si>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</si>
  <si>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</si>
  <si>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</si>
  <si>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</si>
  <si>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</si>
  <si>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</si>
  <si>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</si>
  <si>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</si>
  <si>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</si>
  <si>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</si>
  <si>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</si>
  <si>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</si>
  <si>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</si>
  <si>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</si>
  <si>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</si>
  <si>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</si>
  <si>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</si>
  <si>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</si>
  <si>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</si>
  <si>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</si>
  <si>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</si>
  <si>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</si>
  <si>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</si>
  <si>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</si>
  <si>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</si>
  <si>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</si>
  <si>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</si>
  <si>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</si>
  <si>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</si>
  <si>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</si>
  <si>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</si>
  <si>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</si>
  <si>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</si>
  <si>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</si>
  <si>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</si>
  <si>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</si>
  <si>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</si>
  <si>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</si>
  <si>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</si>
  <si>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</si>
  <si>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</si>
  <si>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</si>
  <si>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</si>
  <si>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</si>
  <si>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</si>
  <si>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</si>
  <si>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</si>
  <si>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</si>
  <si>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</si>
  <si>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</si>
  <si>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</si>
  <si>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</si>
  <si>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</si>
  <si>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</si>
  <si>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</si>
  <si>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</si>
  <si>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</si>
  <si>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</si>
  <si>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</si>
  <si>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</si>
  <si>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</si>
  <si>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</si>
  <si>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</si>
  <si>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</si>
  <si>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</si>
  <si>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</si>
  <si>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</si>
  <si>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</si>
  <si>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</si>
  <si>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</si>
  <si>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</si>
  <si>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</si>
  <si>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</si>
  <si>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</si>
  <si>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</si>
  <si>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</si>
  <si>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</si>
  <si>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</si>
  <si>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</si>
  <si>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</si>
  <si>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</si>
  <si>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</si>
  <si>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</si>
  <si>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</si>
  <si>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</si>
  <si>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</si>
  <si>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</si>
  <si>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</si>
  <si>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</si>
  <si>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</si>
  <si>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</si>
  <si>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</si>
  <si>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</si>
  <si>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</si>
  <si>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</si>
  <si>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</si>
  <si>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</si>
  <si>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</si>
  <si>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</si>
  <si>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</si>
  <si>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</si>
  <si>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</si>
  <si>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</si>
  <si>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</si>
  <si>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</si>
  <si>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</si>
  <si>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</si>
  <si>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</si>
  <si>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</si>
  <si>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</si>
  <si>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</si>
  <si>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</si>
  <si>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</si>
  <si>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</si>
  <si>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</si>
  <si>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</si>
  <si>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</si>
  <si>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</si>
  <si>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</si>
  <si>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</si>
  <si>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</si>
  <si>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</si>
  <si>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</si>
  <si>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</si>
  <si>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</si>
  <si>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</si>
  <si>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</si>
  <si>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</si>
  <si>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</si>
  <si>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</si>
  <si>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</si>
  <si>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</si>
  <si>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</si>
  <si>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</si>
  <si>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</si>
  <si>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</si>
  <si>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</si>
  <si>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</si>
  <si>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</si>
  <si>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</si>
  <si>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</si>
  <si>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</si>
  <si>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</si>
  <si>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</si>
  <si>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</si>
  <si>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</si>
  <si>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</si>
  <si>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</si>
  <si>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</si>
  <si>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</si>
  <si>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</si>
  <si>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</si>
  <si>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</si>
  <si>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</si>
  <si>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</si>
  <si>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</si>
  <si>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</si>
  <si>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</si>
  <si>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</si>
  <si>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</si>
  <si>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</si>
  <si>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</si>
  <si>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</si>
  <si>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</si>
  <si>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</si>
  <si>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</si>
  <si>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</si>
  <si>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</si>
  <si>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</si>
  <si>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</si>
  <si>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</si>
  <si>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</si>
  <si>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</si>
  <si>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</si>
  <si>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</si>
  <si>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</si>
  <si>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</si>
  <si>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</si>
  <si>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</si>
  <si>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</si>
  <si>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</si>
  <si>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</si>
  <si>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</si>
  <si>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</si>
  <si>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</si>
  <si>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</si>
  <si>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</si>
  <si>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</si>
  <si>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</si>
  <si>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</si>
  <si>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</si>
  <si>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</si>
  <si>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</si>
  <si>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</si>
  <si>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</si>
  <si>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</si>
  <si>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</si>
  <si>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</si>
  <si>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</si>
  <si>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</si>
  <si>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</si>
  <si>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</si>
  <si>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</si>
  <si>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</si>
  <si>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</si>
  <si>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</si>
  <si>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</si>
  <si>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</si>
  <si>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</si>
  <si>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</si>
  <si>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</si>
  <si>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</si>
  <si>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</si>
  <si>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</si>
  <si>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</si>
  <si>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</si>
  <si>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</si>
  <si>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</si>
  <si>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</si>
  <si>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</si>
  <si>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</si>
  <si>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</si>
  <si>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</si>
  <si>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</si>
  <si>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</si>
  <si>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</si>
  <si>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</si>
  <si>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</si>
  <si>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</si>
  <si>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</si>
  <si>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</si>
  <si>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</si>
  <si>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</si>
  <si>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</si>
  <si>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</si>
  <si>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</si>
  <si>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</si>
  <si>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</si>
  <si>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</si>
  <si>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</si>
  <si>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</si>
  <si>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</si>
  <si>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</si>
  <si>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</si>
  <si>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</si>
  <si>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</si>
  <si>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</si>
  <si>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</si>
  <si>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</si>
  <si>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</si>
  <si>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</si>
  <si>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</si>
  <si>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</si>
  <si>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</si>
  <si>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</si>
  <si>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</si>
  <si>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</si>
  <si>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</si>
  <si>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</si>
  <si>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</si>
  <si>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</si>
  <si>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</si>
  <si>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</si>
  <si>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</si>
  <si>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</si>
  <si>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</si>
  <si>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</si>
  <si>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</si>
  <si>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</si>
  <si>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</si>
  <si>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</si>
  <si>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</si>
  <si>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</si>
  <si>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</si>
  <si>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</si>
  <si>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</si>
  <si>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</si>
  <si>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</si>
  <si>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</si>
  <si>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</si>
  <si>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</si>
  <si>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</si>
  <si>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</si>
  <si>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</si>
  <si>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</si>
  <si>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</si>
  <si>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</si>
  <si>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</si>
  <si>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</si>
  <si>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</si>
  <si>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</si>
  <si>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</si>
  <si>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</si>
  <si>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</si>
  <si>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</si>
  <si>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</si>
  <si>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</si>
  <si>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</si>
  <si>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</si>
  <si>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</si>
  <si>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</si>
  <si>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</si>
  <si>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</si>
  <si>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</si>
  <si>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</si>
  <si>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</si>
  <si>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</si>
  <si>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</si>
  <si>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</si>
  <si>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</si>
  <si>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</si>
  <si>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</si>
  <si>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</si>
  <si>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</si>
  <si>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</si>
  <si>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</si>
  <si>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</si>
  <si>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</si>
  <si>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</si>
  <si>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</si>
  <si>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</si>
  <si>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</si>
  <si>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</si>
  <si>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</si>
  <si>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</si>
  <si>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</si>
  <si>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</si>
  <si>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</si>
  <si>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</si>
  <si>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</si>
  <si>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</si>
  <si>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</si>
  <si>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</si>
  <si>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</si>
  <si>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</si>
  <si>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</si>
  <si>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</si>
  <si>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</si>
  <si>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</si>
  <si>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</si>
  <si>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</si>
  <si>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</si>
  <si>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</si>
  <si>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</si>
  <si>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</si>
  <si>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</si>
  <si>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</si>
  <si>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</si>
  <si>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</si>
  <si>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</si>
  <si>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</si>
  <si>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</si>
  <si>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</si>
  <si>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</si>
  <si>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</si>
  <si>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</si>
  <si>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</si>
  <si>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</si>
  <si>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</si>
  <si>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</si>
  <si>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</si>
  <si>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</si>
  <si>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</si>
  <si>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</si>
  <si>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</si>
  <si>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</si>
  <si>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</si>
  <si>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</si>
  <si>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</si>
  <si>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</si>
  <si>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</si>
  <si>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</si>
  <si>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</si>
  <si>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</si>
  <si>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</si>
  <si>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</si>
  <si>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</si>
  <si>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</si>
  <si>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</si>
  <si>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</si>
  <si>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</si>
  <si>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</si>
  <si>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</si>
  <si>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</si>
  <si>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</si>
  <si>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</si>
  <si>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</si>
  <si>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</si>
  <si>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</si>
  <si>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</si>
  <si>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</si>
  <si>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</si>
  <si>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</si>
  <si>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</si>
  <si>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</si>
  <si>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</si>
  <si>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</si>
  <si>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</si>
  <si>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</si>
  <si>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</si>
  <si>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</si>
  <si>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</si>
  <si>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</si>
  <si>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</si>
  <si>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</si>
  <si>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</si>
  <si>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</si>
  <si>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</si>
  <si>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</si>
  <si>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</si>
  <si>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</si>
  <si>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</si>
  <si>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</si>
  <si>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</si>
  <si>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</si>
  <si>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</si>
  <si>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</si>
  <si>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</si>
  <si>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</si>
  <si>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</si>
  <si>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</si>
  <si>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</si>
  <si>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</si>
  <si>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</si>
  <si>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</si>
  <si>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</si>
  <si>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</si>
  <si>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</si>
  <si>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</si>
  <si>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</si>
  <si>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</si>
  <si>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</si>
  <si>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</si>
  <si>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</si>
  <si>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</si>
  <si>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</si>
  <si>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</si>
  <si>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</si>
  <si>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</si>
  <si>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</si>
  <si>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</si>
  <si>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</si>
  <si>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</si>
  <si>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</si>
  <si>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</si>
  <si>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</si>
  <si>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</si>
  <si>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</si>
  <si>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</si>
  <si>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</si>
  <si>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</si>
  <si>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</si>
  <si>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</si>
  <si>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</si>
  <si>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</si>
  <si>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</si>
  <si>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</si>
  <si>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</si>
  <si>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</si>
  <si>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</si>
  <si>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</si>
  <si>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</si>
  <si>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</si>
  <si>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</si>
  <si>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</si>
  <si>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</si>
  <si>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</si>
  <si>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</si>
  <si>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</si>
  <si>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</si>
  <si>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</si>
  <si>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</si>
  <si>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</si>
  <si>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</si>
  <si>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</si>
  <si>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</si>
  <si>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</si>
  <si>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</si>
  <si>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</si>
  <si>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</si>
  <si>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</si>
  <si>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</si>
  <si>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</si>
  <si>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</si>
  <si>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</si>
  <si>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</si>
  <si>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</si>
  <si>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</si>
  <si>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</si>
  <si>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</si>
  <si>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</si>
  <si>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</si>
  <si>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</si>
  <si>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</si>
  <si>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</si>
  <si>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</si>
  <si>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</si>
  <si>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</si>
  <si>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</si>
  <si>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</si>
  <si>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</si>
  <si>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</si>
  <si>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</si>
  <si>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</si>
  <si>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</si>
  <si>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</si>
  <si>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</si>
  <si>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</si>
  <si>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</si>
  <si>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</si>
  <si>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</si>
  <si>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</si>
  <si>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</si>
  <si>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</si>
  <si>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</si>
  <si>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</si>
  <si>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</si>
  <si>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</si>
  <si>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</si>
  <si>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</si>
  <si>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</si>
  <si>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</si>
  <si>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</si>
  <si>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</si>
  <si>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</si>
  <si>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</si>
  <si>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</si>
  <si>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</si>
  <si>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</si>
  <si>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</si>
  <si>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</si>
  <si>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</si>
  <si>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</si>
  <si>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</si>
  <si>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</si>
  <si>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</si>
  <si>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</si>
  <si>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</si>
  <si>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</si>
  <si>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</si>
  <si>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</si>
  <si>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</si>
  <si>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</si>
  <si>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</si>
  <si>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</si>
  <si>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</si>
  <si>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</si>
  <si>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</si>
  <si>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</si>
  <si>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</si>
  <si>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</si>
  <si>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</si>
  <si>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</si>
  <si>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</si>
  <si>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</si>
  <si>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</si>
  <si>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</si>
  <si>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</si>
  <si>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</si>
  <si>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</si>
  <si>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</si>
  <si>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</si>
  <si>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</si>
  <si>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</si>
  <si>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</si>
  <si>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</si>
  <si>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</si>
  <si>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</si>
  <si>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</si>
  <si>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</si>
  <si>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</si>
  <si>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</si>
  <si>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</si>
  <si>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</si>
  <si>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</si>
  <si>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</si>
  <si>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</si>
  <si>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</si>
  <si>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</si>
  <si>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</si>
  <si>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</si>
  <si>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</si>
  <si>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</si>
  <si>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</si>
  <si>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</si>
  <si>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</si>
  <si>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</si>
  <si>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</si>
  <si>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</si>
  <si>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</si>
  <si>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</si>
  <si>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</si>
  <si>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</si>
  <si>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</si>
  <si>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</si>
  <si>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</si>
  <si>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</si>
  <si>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</si>
  <si>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</si>
  <si>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</si>
  <si>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</si>
  <si>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</si>
  <si>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</si>
  <si>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</si>
  <si>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</si>
  <si>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</si>
  <si>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</si>
  <si>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</si>
  <si>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</si>
  <si>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</si>
  <si>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</si>
  <si>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</si>
  <si>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</si>
  <si>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</si>
  <si>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</si>
  <si>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</si>
  <si>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</si>
  <si>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</si>
  <si>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</si>
  <si>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</si>
  <si>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</si>
  <si>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</si>
  <si>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</si>
  <si>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</si>
  <si>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</si>
  <si>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</si>
  <si>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</si>
  <si>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</si>
  <si>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</si>
  <si>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</si>
  <si>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</si>
  <si>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</si>
  <si>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</si>
  <si>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</si>
  <si>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</si>
  <si>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</si>
  <si>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</si>
  <si>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</si>
  <si>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</si>
  <si>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</si>
  <si>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</si>
  <si>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</si>
  <si>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</si>
  <si>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</si>
  <si>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</si>
  <si>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</si>
  <si>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</si>
  <si>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</si>
  <si>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</si>
  <si>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</si>
  <si>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</si>
  <si>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</si>
  <si>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</si>
  <si>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</si>
  <si>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</si>
  <si>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</si>
  <si>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</si>
  <si>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</si>
  <si>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</si>
  <si>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</si>
  <si>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</si>
  <si>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</si>
  <si>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</si>
  <si>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</si>
  <si>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</si>
  <si>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</si>
  <si>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</si>
  <si>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</si>
  <si>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</si>
  <si>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</si>
  <si>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</si>
  <si>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</si>
  <si>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</si>
  <si>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</si>
  <si>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</si>
  <si>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</si>
  <si>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</si>
  <si>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</si>
  <si>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</si>
  <si>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</si>
  <si>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</si>
  <si>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</si>
  <si>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</si>
  <si>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</si>
  <si>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</si>
  <si>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</si>
  <si>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</si>
  <si>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</si>
  <si>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</si>
  <si>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</si>
  <si>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</si>
  <si>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</si>
  <si>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</si>
  <si>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</si>
  <si>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</si>
  <si>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</si>
  <si>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</si>
  <si>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</si>
  <si>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</si>
  <si>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</si>
  <si>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</si>
  <si>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</si>
  <si>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</si>
  <si>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</si>
  <si>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</si>
  <si>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</si>
  <si>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</si>
  <si>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</si>
  <si>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</si>
  <si>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</si>
  <si>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</si>
  <si>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</si>
  <si>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</si>
  <si>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</si>
  <si>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</si>
  <si>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</si>
  <si>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</si>
  <si>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</si>
  <si>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</si>
  <si>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</si>
  <si>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</si>
  <si>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</si>
  <si>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</si>
  <si>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</si>
  <si>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</si>
  <si>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</si>
  <si>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</si>
  <si>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</si>
  <si>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</si>
  <si>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</si>
  <si>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</si>
  <si>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</si>
  <si>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</si>
  <si>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</si>
  <si>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</si>
  <si>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</si>
  <si>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</si>
  <si>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</si>
  <si>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</si>
  <si>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</si>
  <si>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</si>
  <si>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</si>
  <si>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</si>
  <si>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</si>
  <si>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</si>
  <si>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</si>
  <si>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</si>
  <si>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</si>
  <si>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</si>
  <si>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</si>
  <si>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</si>
  <si>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</si>
  <si>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</si>
  <si>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</si>
  <si>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</si>
  <si>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</si>
  <si>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</si>
  <si>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</si>
  <si>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</si>
  <si>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</si>
  <si>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</si>
  <si>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</si>
  <si>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</si>
  <si>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</si>
  <si>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</si>
  <si>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</si>
  <si>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</si>
  <si>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</si>
  <si>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</si>
  <si>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</si>
  <si>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</si>
  <si>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</si>
  <si>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</si>
  <si>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</si>
  <si>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</si>
  <si>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</si>
  <si>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</si>
  <si>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</si>
  <si>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</si>
  <si>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</si>
  <si>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</si>
  <si>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</si>
  <si>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</si>
  <si>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</si>
  <si>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</si>
  <si>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</si>
  <si>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</si>
  <si>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</si>
  <si>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</si>
  <si>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</si>
  <si>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</si>
  <si>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</si>
  <si>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</si>
  <si>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</si>
  <si>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</si>
  <si>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</si>
  <si>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</si>
  <si>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</si>
  <si>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</si>
  <si>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</si>
  <si>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</si>
  <si>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</si>
  <si>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</si>
  <si>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</si>
  <si>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</si>
  <si>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</si>
  <si>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</si>
  <si>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</si>
  <si>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</si>
  <si>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</si>
  <si>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</si>
  <si>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</si>
  <si>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</si>
  <si>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</si>
  <si>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</si>
  <si>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</si>
  <si>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</si>
  <si>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</si>
  <si>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</si>
  <si>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</si>
  <si>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</si>
  <si>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</si>
  <si>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</si>
  <si>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</si>
  <si>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</si>
  <si>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</si>
  <si>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</si>
  <si>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</si>
  <si>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</si>
  <si>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</si>
  <si>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</si>
  <si>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</si>
  <si>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</si>
  <si>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</si>
  <si>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</si>
  <si>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</si>
  <si>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</si>
  <si>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</si>
  <si>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</si>
  <si>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</si>
  <si>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</si>
  <si>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</si>
  <si>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</si>
  <si>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</si>
  <si>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</si>
  <si>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</si>
  <si>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</si>
  <si>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</si>
  <si>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</si>
  <si>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</si>
  <si>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</si>
  <si>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</si>
  <si>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</si>
  <si>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</si>
  <si>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</si>
  <si>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</si>
  <si>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</si>
  <si>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</si>
  <si>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</si>
  <si>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</si>
  <si>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</si>
  <si>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</si>
  <si>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</si>
  <si>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</si>
  <si>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</si>
  <si>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</si>
  <si>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</si>
  <si>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</si>
  <si>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</si>
  <si>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</si>
  <si>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</si>
  <si>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</si>
  <si>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</si>
  <si>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</si>
  <si>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</si>
  <si>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</si>
  <si>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</si>
  <si>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</si>
  <si>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</si>
  <si>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</si>
  <si>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</si>
  <si>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</si>
  <si>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</si>
  <si>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</si>
  <si>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</si>
  <si>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</si>
  <si>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</si>
  <si>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</si>
  <si>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</si>
  <si>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</si>
  <si>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</si>
  <si>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</si>
  <si>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</si>
  <si>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</si>
  <si>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</si>
  <si>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</si>
  <si>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</si>
  <si>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</si>
  <si>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</si>
  <si>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</si>
  <si>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</si>
  <si>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</si>
  <si>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</si>
  <si>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</si>
  <si>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</si>
  <si>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</si>
  <si>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</si>
  <si>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</si>
  <si>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</si>
  <si>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</si>
  <si>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</si>
  <si>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</si>
  <si>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</si>
  <si>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</si>
  <si>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</si>
  <si>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</si>
  <si>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</si>
  <si>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</si>
  <si>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</si>
  <si>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</si>
  <si>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</si>
  <si>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</si>
  <si>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</si>
  <si>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</si>
  <si>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</si>
  <si>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</si>
  <si>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</si>
  <si>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</si>
  <si>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</si>
  <si>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</si>
  <si>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</si>
  <si>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</si>
  <si>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</si>
  <si>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</si>
  <si>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</si>
  <si>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</si>
  <si>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</si>
  <si>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</si>
  <si>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</si>
  <si>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</si>
  <si>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</si>
  <si>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</si>
  <si>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</si>
  <si>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</si>
  <si>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</si>
  <si>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</si>
  <si>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</si>
  <si>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</si>
  <si>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</si>
  <si>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</si>
  <si>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</si>
  <si>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</si>
  <si>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</si>
  <si>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</si>
  <si>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</si>
  <si>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</si>
  <si>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</si>
  <si>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</si>
  <si>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</si>
  <si>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</si>
  <si>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</si>
  <si>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</si>
  <si>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</si>
  <si>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</si>
  <si>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</si>
  <si>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</si>
  <si>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</si>
  <si>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</si>
  <si>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</si>
  <si>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</si>
  <si>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</si>
  <si>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</si>
  <si>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</si>
  <si>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</si>
  <si>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</si>
  <si>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</si>
  <si>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</si>
  <si>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</si>
  <si>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</si>
  <si>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</si>
  <si>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</si>
  <si>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</si>
  <si>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</si>
  <si>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</si>
  <si>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</si>
  <si>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</si>
  <si>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</si>
  <si>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</si>
  <si>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</si>
  <si>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</si>
  <si>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</si>
  <si>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</si>
  <si>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</si>
  <si>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</si>
  <si>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</si>
  <si>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</si>
  <si>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</si>
  <si>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</si>
  <si>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</si>
  <si>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</si>
  <si>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</si>
  <si>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</si>
  <si>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</si>
  <si>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</si>
  <si>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</si>
  <si>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</si>
  <si>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</si>
  <si>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</si>
  <si>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</si>
  <si>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</si>
  <si>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</si>
  <si>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</si>
  <si>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</si>
  <si>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</si>
  <si>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</si>
  <si>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</si>
  <si>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</si>
  <si>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</si>
  <si>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</si>
  <si>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</si>
  <si>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</si>
  <si>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</si>
  <si>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</si>
  <si>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</si>
  <si>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</si>
  <si>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</si>
  <si>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</si>
  <si>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</si>
  <si>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</si>
  <si>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</si>
  <si>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</si>
  <si>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</si>
  <si>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</si>
  <si>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</si>
  <si>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</si>
  <si>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</si>
  <si>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</si>
  <si>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</si>
  <si>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</si>
  <si>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</si>
  <si>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</si>
  <si>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</si>
  <si>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</si>
  <si>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</si>
  <si>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</si>
  <si>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</si>
  <si>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</si>
  <si>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</si>
  <si>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</si>
  <si>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</si>
  <si>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</si>
  <si>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</si>
  <si>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</si>
  <si>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</si>
  <si>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</si>
  <si>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</si>
  <si>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</si>
  <si>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</si>
  <si>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</si>
  <si>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</si>
  <si>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</si>
  <si>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</si>
  <si>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</si>
  <si>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</si>
  <si>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</si>
  <si>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</si>
  <si>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</si>
  <si>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</si>
  <si>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</si>
  <si>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</si>
  <si>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</si>
  <si>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</si>
  <si>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</si>
  <si>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</si>
  <si>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</si>
  <si>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</si>
  <si>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</si>
  <si>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</si>
  <si>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</si>
  <si>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</si>
  <si>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</si>
  <si>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</si>
  <si>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</si>
  <si>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</si>
  <si>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</si>
  <si>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</si>
  <si>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</si>
  <si>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</si>
  <si>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</si>
  <si>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</si>
  <si>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</si>
  <si>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</si>
  <si>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</si>
  <si>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</si>
  <si>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</si>
  <si>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</si>
  <si>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</si>
  <si>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</si>
  <si>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</si>
  <si>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</si>
  <si>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</si>
  <si>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</si>
  <si>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</si>
  <si>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</si>
  <si>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</si>
  <si>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</si>
  <si>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</si>
  <si>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</si>
  <si>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</si>
  <si>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</si>
  <si>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</si>
  <si>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</si>
  <si>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</si>
  <si>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</si>
  <si>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</si>
  <si>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</si>
  <si>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</si>
  <si>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</si>
  <si>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</si>
  <si>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</si>
  <si>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</si>
  <si>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</si>
  <si>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</si>
  <si>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</si>
  <si>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</si>
  <si>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</si>
  <si>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</si>
  <si>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</si>
  <si>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</si>
  <si>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</si>
  <si>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</si>
  <si>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</si>
  <si>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</si>
  <si>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</si>
  <si>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</si>
  <si>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</si>
  <si>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</si>
  <si>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</si>
  <si>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</si>
  <si>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</si>
  <si>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</si>
  <si>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</si>
  <si>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</si>
  <si>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</si>
  <si>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</si>
  <si>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</si>
  <si>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</si>
  <si>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</si>
  <si>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</si>
  <si>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</si>
  <si>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</si>
  <si>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</si>
  <si>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</si>
  <si>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</si>
  <si>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</si>
  <si>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</si>
  <si>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</si>
  <si>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</si>
  <si>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</si>
  <si>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</si>
  <si>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</si>
  <si>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</si>
  <si>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</si>
  <si>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</si>
  <si>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</si>
  <si>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</si>
  <si>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</si>
  <si>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</si>
  <si>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</si>
  <si>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</si>
  <si>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</si>
  <si>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</si>
  <si>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</si>
  <si>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</si>
  <si>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</si>
  <si>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</si>
  <si>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</si>
  <si>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</si>
  <si>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</si>
  <si>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</si>
  <si>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</si>
  <si>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</si>
  <si>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</si>
  <si>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</si>
  <si>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</si>
  <si>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</si>
  <si>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</si>
  <si>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</si>
  <si>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</si>
  <si>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</si>
  <si>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</si>
  <si>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</si>
  <si>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</si>
  <si>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</si>
  <si>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</si>
  <si>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</si>
  <si>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</si>
  <si>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</si>
  <si>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</si>
  <si>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</si>
  <si>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</si>
  <si>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</si>
  <si>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</si>
  <si>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</si>
  <si>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</si>
  <si>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</si>
  <si>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</si>
  <si>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</si>
  <si>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</si>
  <si>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</si>
  <si>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</si>
  <si>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</si>
  <si>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</si>
  <si>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</si>
  <si>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</si>
  <si>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</si>
  <si>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</si>
  <si>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</si>
  <si>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</si>
  <si>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</si>
  <si>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</si>
  <si>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</si>
  <si>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</si>
  <si>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</si>
  <si>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</si>
  <si>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</si>
  <si>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</si>
  <si>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</si>
  <si>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</si>
  <si>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</si>
  <si>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</si>
  <si>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</si>
  <si>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</si>
  <si>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</si>
  <si>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</si>
  <si>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</si>
  <si>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</si>
  <si>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</si>
  <si>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</si>
  <si>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</si>
  <si>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</si>
  <si>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</si>
  <si>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</si>
  <si>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</si>
  <si>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</si>
  <si>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</si>
  <si>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</si>
  <si>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</si>
  <si>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</si>
  <si>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</si>
  <si>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</si>
  <si>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</si>
  <si>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</si>
  <si>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</si>
  <si>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</si>
  <si>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</si>
  <si>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</si>
  <si>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</si>
  <si>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</si>
  <si>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</si>
  <si>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</si>
  <si>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</si>
  <si>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</si>
  <si>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</si>
  <si>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</si>
  <si>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</si>
  <si>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</si>
  <si>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</si>
  <si>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</si>
  <si>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</si>
  <si>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</si>
  <si>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</si>
  <si>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</si>
  <si>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</si>
  <si>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</si>
  <si>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</si>
  <si>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</si>
  <si>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</si>
  <si>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</si>
  <si>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</si>
  <si>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</si>
  <si>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</si>
  <si>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</si>
  <si>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</si>
  <si>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</si>
  <si>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</si>
  <si>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</si>
  <si>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</si>
  <si>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</si>
  <si>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</si>
  <si>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</si>
  <si>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</si>
  <si>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</si>
  <si>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</si>
  <si>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</si>
  <si>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</si>
  <si>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</si>
  <si>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</si>
  <si>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</si>
  <si>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</si>
  <si>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</si>
  <si>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</si>
  <si>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</si>
  <si>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</si>
  <si>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</si>
  <si>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</si>
  <si>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</si>
  <si>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</si>
  <si>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</si>
  <si>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</si>
  <si>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</si>
  <si>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</si>
  <si>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</si>
  <si>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</si>
  <si>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</si>
  <si>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</si>
  <si>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</si>
  <si>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</si>
  <si>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</si>
  <si>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</si>
  <si>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</si>
  <si>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</si>
  <si>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</si>
  <si>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</si>
  <si>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</si>
  <si>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</si>
  <si>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</si>
  <si>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</si>
  <si>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</si>
  <si>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</si>
  <si>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</si>
  <si>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</si>
  <si>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</si>
  <si>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</si>
  <si>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</si>
  <si>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</si>
  <si>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</si>
  <si>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</si>
  <si>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</si>
  <si>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</si>
  <si>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</si>
  <si>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</si>
  <si>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</si>
  <si>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</si>
  <si>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</si>
  <si>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</si>
  <si>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</si>
  <si>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</si>
  <si>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</si>
  <si>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</si>
  <si>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</si>
  <si>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</si>
  <si>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</si>
  <si>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</si>
  <si>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</si>
  <si>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</si>
  <si>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</si>
  <si>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</si>
  <si>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</si>
  <si>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</si>
  <si>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</si>
  <si>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</si>
  <si>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</si>
  <si>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</si>
  <si>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</si>
  <si>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</si>
  <si>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</si>
  <si>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</si>
  <si>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</si>
  <si>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</si>
  <si>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</si>
  <si>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</si>
  <si>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</si>
  <si>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</si>
  <si>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</si>
  <si>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</si>
  <si>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</si>
  <si>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</si>
  <si>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</si>
  <si>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</si>
  <si>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</si>
  <si>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</si>
  <si>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</si>
  <si>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</si>
  <si>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</si>
  <si>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</si>
  <si>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</si>
  <si>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</si>
  <si>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</si>
  <si>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</si>
  <si>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</si>
  <si>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</si>
  <si>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</si>
  <si>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</si>
  <si>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</si>
  <si>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</si>
  <si>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</si>
  <si>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</si>
  <si>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</si>
  <si>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</si>
  <si>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</si>
  <si>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</si>
  <si>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</si>
  <si>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</si>
  <si>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</si>
  <si>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</si>
  <si>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</si>
  <si>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</si>
  <si>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</si>
  <si>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</si>
  <si>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</si>
  <si>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</si>
  <si>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</si>
  <si>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</si>
  <si>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</si>
  <si>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</si>
  <si>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</si>
  <si>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</si>
  <si>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</si>
  <si>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</si>
  <si>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</si>
  <si>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</si>
  <si>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</si>
  <si>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</si>
  <si>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</si>
  <si>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</si>
  <si>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</si>
  <si>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</si>
  <si>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</si>
  <si>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</si>
  <si>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</si>
  <si>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</si>
  <si>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</si>
  <si>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</si>
  <si>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</si>
  <si>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</si>
  <si>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</si>
  <si>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</si>
  <si>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</si>
  <si>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</si>
  <si>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</si>
  <si>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</si>
  <si>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</si>
  <si>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</si>
  <si>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</si>
  <si>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</si>
  <si>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</si>
  <si>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</si>
  <si>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</si>
  <si>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</si>
  <si>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</si>
  <si>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</si>
  <si>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</si>
  <si>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</si>
  <si>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</si>
  <si>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</si>
  <si>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</si>
  <si>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</si>
  <si>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</si>
  <si>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</si>
  <si>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</si>
  <si>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</si>
  <si>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</si>
  <si>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</si>
  <si>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</si>
  <si>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</si>
  <si>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</si>
  <si>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</si>
  <si>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</si>
  <si>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</si>
  <si>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</si>
  <si>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</si>
  <si>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</si>
  <si>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</si>
  <si>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</si>
  <si>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</si>
  <si>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</si>
  <si>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</si>
  <si>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</si>
  <si>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</si>
  <si>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</si>
  <si>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</si>
  <si>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</si>
  <si>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</si>
  <si>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</si>
  <si>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</si>
  <si>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</si>
  <si>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</si>
  <si>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</si>
  <si>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</si>
  <si>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</si>
  <si>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</si>
  <si>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</si>
  <si>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</si>
  <si>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</si>
  <si>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</si>
  <si>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</si>
  <si>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</si>
  <si>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</si>
  <si>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</si>
  <si>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</si>
  <si>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</si>
  <si>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</si>
  <si>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</si>
  <si>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</si>
  <si>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</si>
  <si>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</si>
  <si>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</si>
  <si>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</si>
  <si>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</si>
  <si>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</si>
  <si>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</si>
  <si>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</si>
  <si>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</si>
  <si>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</si>
  <si>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</si>
  <si>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</si>
  <si>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</si>
  <si>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</si>
  <si>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</si>
  <si>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</si>
  <si>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</si>
  <si>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</si>
  <si>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</si>
  <si>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</si>
  <si>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</si>
  <si>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</si>
  <si>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</si>
  <si>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</si>
  <si>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</si>
  <si>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</si>
  <si>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</si>
  <si>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</si>
  <si>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</si>
  <si>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</si>
  <si>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</si>
  <si>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</si>
  <si>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</si>
  <si>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</si>
  <si>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</si>
  <si>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</si>
  <si>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</si>
  <si>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</si>
  <si>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</si>
  <si>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</si>
  <si>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</si>
  <si>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</si>
  <si>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</si>
  <si>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</si>
  <si>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</si>
  <si>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</si>
  <si>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</si>
  <si>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</si>
  <si>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</si>
  <si>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</si>
  <si>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</si>
  <si>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</si>
  <si>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</si>
  <si>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</si>
  <si>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</si>
  <si>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</si>
  <si>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</si>
  <si>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</si>
  <si>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</si>
  <si>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</si>
  <si>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</si>
  <si>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</si>
  <si>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</si>
  <si>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</si>
  <si>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</si>
  <si>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</si>
  <si>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</si>
  <si>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</si>
  <si>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</si>
  <si>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</si>
  <si>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</si>
  <si>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</si>
  <si>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</si>
  <si>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</si>
  <si>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</si>
  <si>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</si>
  <si>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</si>
  <si>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</si>
  <si>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</si>
  <si>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</si>
  <si>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</si>
  <si>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</si>
  <si>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</si>
  <si>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</si>
  <si>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</si>
  <si>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</si>
  <si>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</si>
  <si>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</si>
  <si>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</si>
  <si>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</si>
  <si>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</si>
  <si>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</si>
  <si>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</si>
  <si>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</si>
  <si>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</si>
  <si>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</si>
  <si>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</si>
  <si>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</si>
  <si>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</si>
  <si>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</si>
  <si>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</si>
  <si>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</si>
  <si>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</si>
  <si>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</si>
  <si>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</si>
  <si>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</si>
  <si>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</si>
  <si>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</si>
  <si>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</si>
  <si>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</si>
  <si>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</si>
  <si>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</si>
  <si>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</si>
  <si>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</si>
  <si>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</si>
  <si>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</si>
  <si>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</si>
  <si>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</si>
  <si>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</si>
  <si>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</si>
  <si>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</si>
  <si>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</si>
  <si>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</si>
  <si>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</si>
  <si>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</si>
  <si>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</si>
  <si>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</si>
  <si>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</si>
  <si>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</si>
  <si>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</si>
  <si>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</si>
  <si>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</si>
  <si>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</si>
  <si>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</si>
  <si>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</si>
  <si>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</si>
  <si>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</si>
  <si>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</si>
  <si>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</si>
  <si>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</si>
  <si>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</si>
  <si>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</si>
  <si>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</si>
  <si>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</si>
  <si>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</si>
  <si>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</si>
  <si>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</si>
  <si>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</si>
  <si>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</si>
  <si>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</si>
  <si>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</si>
  <si>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</si>
  <si>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</si>
  <si>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</si>
  <si>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</si>
  <si>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</si>
  <si>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</si>
  <si>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</si>
  <si>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</si>
  <si>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</si>
  <si>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</si>
  <si>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</si>
  <si>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</si>
  <si>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</si>
  <si>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</si>
  <si>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</si>
  <si>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</si>
  <si>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</si>
  <si>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</si>
  <si>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</si>
  <si>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</si>
  <si>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</si>
  <si>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</si>
  <si>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</si>
  <si>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</si>
  <si>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</si>
  <si>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</si>
  <si>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</si>
  <si>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</si>
  <si>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</si>
  <si>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</si>
  <si>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</si>
  <si>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</si>
  <si>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</si>
  <si>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</si>
  <si>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</si>
  <si>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</si>
  <si>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</si>
  <si>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</si>
  <si>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</si>
  <si>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</si>
  <si>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</si>
  <si>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</si>
  <si>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</si>
  <si>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</si>
  <si>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</si>
  <si>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</si>
  <si>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</si>
  <si>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</si>
  <si>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</si>
  <si>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</si>
  <si>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</si>
  <si>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</si>
  <si>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</si>
  <si>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</si>
  <si>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</si>
  <si>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</si>
  <si>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</si>
  <si>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</si>
  <si>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</si>
  <si>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</si>
  <si>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</si>
  <si>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</si>
  <si>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</si>
  <si>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</si>
  <si>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</si>
  <si>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</si>
  <si>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</si>
  <si>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</si>
  <si>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</si>
  <si>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</si>
  <si>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</si>
  <si>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</si>
  <si>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</si>
  <si>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</si>
  <si>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</si>
  <si>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</si>
  <si>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</si>
  <si>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</si>
  <si>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</si>
  <si>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</si>
  <si>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</si>
  <si>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</si>
  <si>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</si>
  <si>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</si>
  <si>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</si>
  <si>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</si>
  <si>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</si>
  <si>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</si>
  <si>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</si>
  <si>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</si>
  <si>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</si>
  <si>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</si>
  <si>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</si>
  <si>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</si>
  <si>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</si>
  <si>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</si>
  <si>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</si>
  <si>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</si>
  <si>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</si>
  <si>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</si>
  <si>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</si>
  <si>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</si>
  <si>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</si>
  <si>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</si>
  <si>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</si>
  <si>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</si>
  <si>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</si>
  <si>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</si>
  <si>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</si>
  <si>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</si>
  <si>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</si>
  <si>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</si>
  <si>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</si>
  <si>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</si>
  <si>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</si>
  <si>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</si>
  <si>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</si>
  <si>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</si>
  <si>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</si>
  <si>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</si>
  <si>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</si>
  <si>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</si>
  <si>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</si>
  <si>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</si>
  <si>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</si>
  <si>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</si>
  <si>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</si>
  <si>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</si>
  <si>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</si>
  <si>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</si>
  <si>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</si>
  <si>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</si>
  <si>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</si>
  <si>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</si>
  <si>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</si>
  <si>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</si>
  <si>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</si>
  <si>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</si>
  <si>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</si>
  <si>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</si>
  <si>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</si>
  <si>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</si>
  <si>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</si>
  <si>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</si>
  <si>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</si>
  <si>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</si>
  <si>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</si>
  <si>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</si>
  <si>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</si>
  <si>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</si>
  <si>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</si>
  <si>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</si>
  <si>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</si>
  <si>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</si>
  <si>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</si>
  <si>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</si>
  <si>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</si>
  <si>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</si>
  <si>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</si>
  <si>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</si>
  <si>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</si>
  <si>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</si>
  <si>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</si>
  <si>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</si>
  <si>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</si>
  <si>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</si>
  <si>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</si>
  <si>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</si>
  <si>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</si>
  <si>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</si>
  <si>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</si>
  <si>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</si>
  <si>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</si>
  <si>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</si>
  <si>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</si>
  <si>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</si>
  <si>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</si>
  <si>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</si>
  <si>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</si>
  <si>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</si>
  <si>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</si>
  <si>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</si>
  <si>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</si>
  <si>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</si>
  <si>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</si>
  <si>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</si>
  <si>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</si>
  <si>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</si>
  <si>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</si>
  <si>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</si>
  <si>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</si>
  <si>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</si>
  <si>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</si>
  <si>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</si>
  <si>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</si>
  <si>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</si>
  <si>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</si>
  <si>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</si>
  <si>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</si>
  <si>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</si>
  <si>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</si>
  <si>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</si>
  <si>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</si>
  <si>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</si>
  <si>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</si>
  <si>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</si>
  <si>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</si>
  <si>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</si>
  <si>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</si>
  <si>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</si>
  <si>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</si>
  <si>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</si>
  <si>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</si>
  <si>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</si>
  <si>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</si>
  <si>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</si>
  <si>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</si>
  <si>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</si>
  <si>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</si>
  <si>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</si>
  <si>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</si>
  <si>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</si>
  <si>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</si>
  <si>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</si>
  <si>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</si>
  <si>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</si>
  <si>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</si>
  <si>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</si>
  <si>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</si>
  <si>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</si>
  <si>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</si>
  <si>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</si>
  <si>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</si>
  <si>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</si>
  <si>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</si>
  <si>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</si>
  <si>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</si>
  <si>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</si>
  <si>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</si>
  <si>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</si>
  <si>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</si>
  <si>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</si>
  <si>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</si>
  <si>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</si>
  <si>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</si>
  <si>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</si>
  <si>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</si>
  <si>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</si>
  <si>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</si>
  <si>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</si>
  <si>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</si>
  <si>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</si>
  <si>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</si>
  <si>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</si>
  <si>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</si>
  <si>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</si>
  <si>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</si>
  <si>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</si>
  <si>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</si>
  <si>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</si>
  <si>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</si>
  <si>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</si>
  <si>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</si>
  <si>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</si>
  <si>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</si>
  <si>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</si>
  <si>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</si>
  <si>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</si>
  <si>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</si>
  <si>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</si>
  <si>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</si>
  <si>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</si>
  <si>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</si>
  <si>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</si>
  <si>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</si>
  <si>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</si>
  <si>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</si>
  <si>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</si>
  <si>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</si>
  <si>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</si>
  <si>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</si>
  <si>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</si>
  <si>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</si>
  <si>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</si>
  <si>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</si>
  <si>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</si>
  <si>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</si>
  <si>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</si>
  <si>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</si>
  <si>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</si>
  <si>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</si>
  <si>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</si>
  <si>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</si>
  <si>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</si>
  <si>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</si>
  <si>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</si>
  <si>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</si>
  <si>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</si>
  <si>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</si>
  <si>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</si>
  <si>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</si>
  <si>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</si>
  <si>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</si>
  <si>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</si>
  <si>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</si>
  <si>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</si>
  <si>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</si>
  <si>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</si>
  <si>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</si>
  <si>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</si>
  <si>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</si>
  <si>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</si>
  <si>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</si>
  <si>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</si>
  <si>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</si>
  <si>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</si>
  <si>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</si>
  <si>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</si>
  <si>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</si>
  <si>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</si>
  <si>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</si>
  <si>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</si>
  <si>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</si>
  <si>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</si>
  <si>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</si>
  <si>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</si>
  <si>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</si>
  <si>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</si>
  <si>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</si>
  <si>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</si>
  <si>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</si>
  <si>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</si>
  <si>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</si>
  <si>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</si>
  <si>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</si>
  <si>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</si>
  <si>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</si>
  <si>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</si>
  <si>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</si>
  <si>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</si>
  <si>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</si>
  <si>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</si>
  <si>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</si>
  <si>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</si>
  <si>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</si>
  <si>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</si>
  <si>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</si>
  <si>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</si>
  <si>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</si>
  <si>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</si>
  <si>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</si>
  <si>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</si>
  <si>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</si>
  <si>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</si>
  <si>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</si>
  <si>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</si>
  <si>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</si>
  <si>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</si>
  <si>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</si>
  <si>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</si>
  <si>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</si>
  <si>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</si>
  <si>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</si>
  <si>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</si>
  <si>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</si>
  <si>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</si>
  <si>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</si>
  <si>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</si>
  <si>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</si>
  <si>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</si>
  <si>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</si>
  <si>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</si>
  <si>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</si>
  <si>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</si>
  <si>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</si>
  <si>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</si>
  <si>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</si>
  <si>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</si>
  <si>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</si>
  <si>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</si>
  <si>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</si>
  <si>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</si>
  <si>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</si>
  <si>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</si>
  <si>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</si>
  <si>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</si>
  <si>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</si>
  <si>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</si>
  <si>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</si>
  <si>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</si>
  <si>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</si>
  <si>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</si>
  <si>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</si>
  <si>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</si>
  <si>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</si>
  <si>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</si>
  <si>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</si>
  <si>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</si>
  <si>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</si>
  <si>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</si>
  <si>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</si>
  <si>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</si>
  <si>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</si>
  <si>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</si>
  <si>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</si>
  <si>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</si>
  <si>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</si>
  <si>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</si>
  <si>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</si>
  <si>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</si>
  <si>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</si>
  <si>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</si>
  <si>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</si>
  <si>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</si>
  <si>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</si>
  <si>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</si>
  <si>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</si>
  <si>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</si>
  <si>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</si>
  <si>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</si>
  <si>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</si>
  <si>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</si>
  <si>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</si>
  <si>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</si>
  <si>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</si>
  <si>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</si>
  <si>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</si>
  <si>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</si>
  <si>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</si>
  <si>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</si>
  <si>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</si>
  <si>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</si>
  <si>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</si>
  <si>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</si>
  <si>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</si>
  <si>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</si>
  <si>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</si>
  <si>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</si>
  <si>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</si>
  <si>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</si>
  <si>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</si>
  <si>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</si>
  <si>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</si>
  <si>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</si>
  <si>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</si>
  <si>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</si>
  <si>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</si>
  <si>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</si>
  <si>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</si>
  <si>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</si>
  <si>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</si>
  <si>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</si>
  <si>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</si>
  <si>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</si>
  <si>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</si>
  <si>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</si>
  <si>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</si>
  <si>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</si>
  <si>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</si>
  <si>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</si>
  <si>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</si>
  <si>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</si>
  <si>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</si>
  <si>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</si>
  <si>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</si>
  <si>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</si>
  <si>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</si>
  <si>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</si>
  <si>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</si>
  <si>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</si>
  <si>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</si>
  <si>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</si>
  <si>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</si>
  <si>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</si>
  <si>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</si>
  <si>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</si>
  <si>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</si>
  <si>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</si>
  <si>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</si>
  <si>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</si>
  <si>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</si>
  <si>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</si>
  <si>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</si>
  <si>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</si>
  <si>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</si>
  <si>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</si>
  <si>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</si>
  <si>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</si>
  <si>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</si>
  <si>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</si>
  <si>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</si>
  <si>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</si>
  <si>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</si>
  <si>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</si>
  <si>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</si>
  <si>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</si>
  <si>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</si>
  <si>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</si>
  <si>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</si>
  <si>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</si>
  <si>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</si>
  <si>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</si>
  <si>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</si>
  <si>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</si>
  <si>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</si>
  <si>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</si>
  <si>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</si>
  <si>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</si>
  <si>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</si>
  <si>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</si>
  <si>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</si>
  <si>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</si>
  <si>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</si>
  <si>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</si>
  <si>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</si>
  <si>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</si>
  <si>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</si>
  <si>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</si>
  <si>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</si>
  <si>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</si>
  <si>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</si>
  <si>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</si>
  <si>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</si>
  <si>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</si>
  <si>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</si>
  <si>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</si>
  <si>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</si>
  <si>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</si>
  <si>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</si>
  <si>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</si>
  <si>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</si>
  <si>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</si>
  <si>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</si>
  <si>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</si>
  <si>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</si>
  <si>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</si>
  <si>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</si>
  <si>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</si>
  <si>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</si>
  <si>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</si>
  <si>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</si>
  <si>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</si>
  <si>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</si>
  <si>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</si>
  <si>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</si>
  <si>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</si>
  <si>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</si>
  <si>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</si>
  <si>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</si>
  <si>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</si>
  <si>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</si>
  <si>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</si>
  <si>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</si>
  <si>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</si>
  <si>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</si>
  <si>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</si>
  <si>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</si>
  <si>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</si>
  <si>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</si>
  <si>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</si>
  <si>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</si>
  <si>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</si>
  <si>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</si>
  <si>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</si>
  <si>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</si>
  <si>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</si>
  <si>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</si>
  <si>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</si>
  <si>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</si>
  <si>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</si>
  <si>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</si>
  <si>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</si>
  <si>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</si>
  <si>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</si>
  <si>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</si>
  <si>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</si>
  <si>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</si>
  <si>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</si>
  <si>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</si>
  <si>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</si>
  <si>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</si>
  <si>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</si>
  <si>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</si>
  <si>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</si>
  <si>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</si>
  <si>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</si>
  <si>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</si>
  <si>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</si>
  <si>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</si>
  <si>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</si>
  <si>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</si>
  <si>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</si>
  <si>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</si>
  <si>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</si>
  <si>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</si>
  <si>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</si>
  <si>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</si>
  <si>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</si>
  <si>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</si>
  <si>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</si>
  <si>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</si>
  <si>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</si>
  <si>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</si>
  <si>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</si>
  <si>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</si>
  <si>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</si>
  <si>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</si>
  <si>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</si>
  <si>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</si>
  <si>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</si>
  <si>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</si>
  <si>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</si>
  <si>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</si>
  <si>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</si>
  <si>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</si>
  <si>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</si>
  <si>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</si>
  <si>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</si>
  <si>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</si>
  <si>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</si>
  <si>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</si>
  <si>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</si>
  <si>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</si>
  <si>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</si>
  <si>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</si>
  <si>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</si>
  <si>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</si>
  <si>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</si>
  <si>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</si>
  <si>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</si>
  <si>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</si>
  <si>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</si>
  <si>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</si>
  <si>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</si>
  <si>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</si>
  <si>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</si>
  <si>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</si>
  <si>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</si>
  <si>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</si>
  <si>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</si>
  <si>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</si>
  <si>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</si>
  <si>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</si>
  <si>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</si>
  <si>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</si>
  <si>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</si>
  <si>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</si>
  <si>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</si>
  <si>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</si>
  <si>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</si>
  <si>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</si>
  <si>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</si>
  <si>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</si>
  <si>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</si>
  <si>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</si>
  <si>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</si>
  <si>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</si>
  <si>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</si>
  <si>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</si>
  <si>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</si>
  <si>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</si>
  <si>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</si>
  <si>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</si>
  <si>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</si>
  <si>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</si>
  <si>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</si>
  <si>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</si>
  <si>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</si>
  <si>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</si>
  <si>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</si>
  <si>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</si>
  <si>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</si>
  <si>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</si>
  <si>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</si>
  <si>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</si>
  <si>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</si>
  <si>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</si>
  <si>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</si>
  <si>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</si>
  <si>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</si>
  <si>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</si>
  <si>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</si>
  <si>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</si>
  <si>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</si>
  <si>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</si>
  <si>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</si>
  <si>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</si>
  <si>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</si>
  <si>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</si>
  <si>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</si>
  <si>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</si>
  <si>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</si>
  <si>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</si>
  <si>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</si>
  <si>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</si>
  <si>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</si>
  <si>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</si>
  <si>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</si>
  <si>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</si>
  <si>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</si>
  <si>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</si>
  <si>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</si>
  <si>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</si>
  <si>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</si>
  <si>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</si>
  <si>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</si>
  <si>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</si>
  <si>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</si>
  <si>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</si>
  <si>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</si>
  <si>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</si>
  <si>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</si>
  <si>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</si>
  <si>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</si>
  <si>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</si>
  <si>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</si>
  <si>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</si>
  <si>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</si>
  <si>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</si>
  <si>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</si>
  <si>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</si>
  <si>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</si>
  <si>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</si>
  <si>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</si>
  <si>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</si>
  <si>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</si>
  <si>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</si>
  <si>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</si>
  <si>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</si>
  <si>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</si>
  <si>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</si>
  <si>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</si>
  <si>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</si>
  <si>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</si>
  <si>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</si>
  <si>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</si>
  <si>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</si>
  <si>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</si>
  <si>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</si>
  <si>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</si>
  <si>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</si>
  <si>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</si>
  <si>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</si>
  <si>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</si>
  <si>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</si>
  <si>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</si>
  <si>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</si>
  <si>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</si>
  <si>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</si>
  <si>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</si>
  <si>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</si>
  <si>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</si>
  <si>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</si>
  <si>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</si>
  <si>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</si>
  <si>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</si>
  <si>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</si>
  <si>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</si>
  <si>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</si>
  <si>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</si>
  <si>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</si>
  <si>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</si>
  <si>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</si>
  <si>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</si>
  <si>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</si>
  <si>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</si>
  <si>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</si>
  <si>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</si>
  <si>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</si>
  <si>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</si>
  <si>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</si>
  <si>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</si>
  <si>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</si>
  <si>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</si>
  <si>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</si>
  <si>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</si>
  <si>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</si>
  <si>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</si>
  <si>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</si>
  <si>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</si>
  <si>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</si>
  <si>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</si>
  <si>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</si>
  <si>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</si>
  <si>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</si>
  <si>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</si>
  <si>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</si>
  <si>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</si>
  <si>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</si>
  <si>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</si>
  <si>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</si>
  <si>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</si>
  <si>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</si>
  <si>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</si>
  <si>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</si>
  <si>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</si>
  <si>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</si>
  <si>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</si>
  <si>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</si>
  <si>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</si>
  <si>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</si>
  <si>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</si>
  <si>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</si>
  <si>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</si>
  <si>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</si>
  <si>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</si>
  <si>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</si>
  <si>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</si>
  <si>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</si>
  <si>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</si>
  <si>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</si>
  <si>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</si>
  <si>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</si>
  <si>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</si>
  <si>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</si>
  <si>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</si>
  <si>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</si>
  <si>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</si>
  <si>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</si>
  <si>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</si>
  <si>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</si>
  <si>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</si>
  <si>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</si>
  <si>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</si>
  <si>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</si>
  <si>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</si>
  <si>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</si>
  <si>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</si>
  <si>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</si>
  <si>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</si>
  <si>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</si>
  <si>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</si>
  <si>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</si>
  <si>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</si>
  <si>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</si>
  <si>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</si>
  <si>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</si>
  <si>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</si>
  <si>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</si>
  <si>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</si>
  <si>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</si>
  <si>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</si>
  <si>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</si>
  <si>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</si>
  <si>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</si>
  <si>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</si>
  <si>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</si>
  <si>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</si>
  <si>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</si>
  <si>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</si>
  <si>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</si>
  <si>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</si>
  <si>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</si>
  <si>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</si>
  <si>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</si>
  <si>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</si>
  <si>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</si>
  <si>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</si>
  <si>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</si>
  <si>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</si>
  <si>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</si>
  <si>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</si>
  <si>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</si>
  <si>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</si>
  <si>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</si>
  <si>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</si>
  <si>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</si>
  <si>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</si>
  <si>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</si>
  <si>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</si>
  <si>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</si>
  <si>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</si>
  <si>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</si>
  <si>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</si>
  <si>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</si>
  <si>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</si>
  <si>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</si>
  <si>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</si>
  <si>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</si>
  <si>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</si>
  <si>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</si>
  <si>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</si>
  <si>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</si>
  <si>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</si>
  <si>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</si>
  <si>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</si>
  <si>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</si>
  <si>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</si>
  <si>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</si>
  <si>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</si>
  <si>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</si>
  <si>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</si>
  <si>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</si>
  <si>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</si>
  <si>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</si>
  <si>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</si>
  <si>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</si>
  <si>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</si>
  <si>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</si>
  <si>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</si>
  <si>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</si>
  <si>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</si>
  <si>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</si>
  <si>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</si>
  <si>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</si>
  <si>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</si>
  <si>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</si>
  <si>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</si>
  <si>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</si>
  <si>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</si>
  <si>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</si>
  <si>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</si>
  <si>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</si>
  <si>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</si>
  <si>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</si>
  <si>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</si>
  <si>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</si>
  <si>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</si>
  <si>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</si>
  <si>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</si>
  <si>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</si>
  <si>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</si>
  <si>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</si>
  <si>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</si>
  <si>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</si>
  <si>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</si>
  <si>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</si>
  <si>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</si>
  <si>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</si>
  <si>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</si>
  <si>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</si>
  <si>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</si>
  <si>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</si>
  <si>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</si>
  <si>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</si>
  <si>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</si>
  <si>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</si>
  <si>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</si>
  <si>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</si>
  <si>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</si>
  <si>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</si>
  <si>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</si>
  <si>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</si>
  <si>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</si>
  <si>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</si>
  <si>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</si>
  <si>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</si>
  <si>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</si>
  <si>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</si>
  <si>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</si>
  <si>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</si>
  <si>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</si>
  <si>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</si>
  <si>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</si>
  <si>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</si>
  <si>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</si>
  <si>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</si>
  <si>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</si>
  <si>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</si>
  <si>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</si>
  <si>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</si>
  <si>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</si>
  <si>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</si>
  <si>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</si>
  <si>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</si>
  <si>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</si>
  <si>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</si>
  <si>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</si>
  <si>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</si>
  <si>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</si>
  <si>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</si>
  <si>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</si>
  <si>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</si>
  <si>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</si>
  <si>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</si>
  <si>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</si>
  <si>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</si>
  <si>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</si>
  <si>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</si>
  <si>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</si>
  <si>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</si>
  <si>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</si>
  <si>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</si>
  <si>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</si>
  <si>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</si>
  <si>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</si>
  <si>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</si>
  <si>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</si>
  <si>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</si>
  <si>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</si>
  <si>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</si>
  <si>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</si>
  <si>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</si>
  <si>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</si>
  <si>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</si>
  <si>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</si>
  <si>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</si>
  <si>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</si>
  <si>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</si>
  <si>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</si>
  <si>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</si>
  <si>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</si>
  <si>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</si>
  <si>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</si>
  <si>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</si>
  <si>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</si>
  <si>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</si>
  <si>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</si>
  <si>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</si>
  <si>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</si>
  <si>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</si>
  <si>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</si>
  <si>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</si>
  <si>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</si>
  <si>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</si>
  <si>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</si>
  <si>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</si>
  <si>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</si>
  <si>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</si>
  <si>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</si>
  <si>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</si>
  <si>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</si>
  <si>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</si>
  <si>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</si>
  <si>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</si>
  <si>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</si>
  <si>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</si>
  <si>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</si>
  <si>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</si>
  <si>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</si>
  <si>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</si>
  <si>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</si>
  <si>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</si>
  <si>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</si>
  <si>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</si>
  <si>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</si>
  <si>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</si>
  <si>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</si>
  <si>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</si>
  <si>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</si>
  <si>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</si>
  <si>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</si>
  <si>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</si>
  <si>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</si>
  <si>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</si>
  <si>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</si>
  <si>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</si>
  <si>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</si>
  <si>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</si>
  <si>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</si>
  <si>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</si>
  <si>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</si>
  <si>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</si>
  <si>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</si>
  <si>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</si>
  <si>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</si>
  <si>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</si>
  <si>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</si>
  <si>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</si>
  <si>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</si>
  <si>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</si>
  <si>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</si>
  <si>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</si>
  <si>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</si>
  <si>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</si>
  <si>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</si>
  <si>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</si>
  <si>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</si>
  <si>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</si>
  <si>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</si>
  <si>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</si>
  <si>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</si>
  <si>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</si>
  <si>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</si>
  <si>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</si>
  <si>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</si>
  <si>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</si>
  <si>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</si>
  <si>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</si>
  <si>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</si>
  <si>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</si>
  <si>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</si>
  <si>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</si>
  <si>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</si>
  <si>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</si>
  <si>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</si>
  <si>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</si>
  <si>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</si>
  <si>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</si>
  <si>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</si>
  <si>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</si>
  <si>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</si>
  <si>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</si>
  <si>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</si>
  <si>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</si>
  <si>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</si>
  <si>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</si>
  <si>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</si>
  <si>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</si>
  <si>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</si>
  <si>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</si>
  <si>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</si>
  <si>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</si>
  <si>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</si>
  <si>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</si>
  <si>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</si>
  <si>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</si>
  <si>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</si>
  <si>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</si>
  <si>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</si>
  <si>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</si>
  <si>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</si>
  <si>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</si>
  <si>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</si>
  <si>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</si>
  <si>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</si>
  <si>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</si>
  <si>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</si>
  <si>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</si>
  <si>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</si>
  <si>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</si>
  <si>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</si>
  <si>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</si>
  <si>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</si>
  <si>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</si>
  <si>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</si>
  <si>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</si>
  <si>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</si>
  <si>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</si>
  <si>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</si>
  <si>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</si>
  <si>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</si>
  <si>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</si>
  <si>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</si>
  <si>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</si>
  <si>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</si>
  <si>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</si>
  <si>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</si>
  <si>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</si>
  <si>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</si>
  <si>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</si>
  <si>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</si>
  <si>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</si>
  <si>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</si>
  <si>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</si>
  <si>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</si>
  <si>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</si>
  <si>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</si>
  <si>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</si>
  <si>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</si>
  <si>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</si>
  <si>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</si>
  <si>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</si>
  <si>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</si>
  <si>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</si>
  <si>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</si>
  <si>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</si>
  <si>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</si>
  <si>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</si>
  <si>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</si>
  <si>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</si>
  <si>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</si>
  <si>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</si>
  <si>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</si>
  <si>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</si>
  <si>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</si>
  <si>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</si>
  <si>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</si>
  <si>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</si>
  <si>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</si>
  <si>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</si>
  <si>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</si>
  <si>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</si>
  <si>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</si>
  <si>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</si>
  <si>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</si>
  <si>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</si>
  <si>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</si>
  <si>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</si>
  <si>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</si>
  <si>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</si>
  <si>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</si>
  <si>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</si>
  <si>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</si>
  <si>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</si>
  <si>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</si>
  <si>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</si>
  <si>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</si>
  <si>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</si>
  <si>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</si>
  <si>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</si>
  <si>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</si>
  <si>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</si>
  <si>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</si>
  <si>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</si>
  <si>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</si>
  <si>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</si>
  <si>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</si>
  <si>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</si>
  <si>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</si>
  <si>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</si>
  <si>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</si>
  <si>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</si>
  <si>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</si>
  <si>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</si>
  <si>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</si>
  <si>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</si>
  <si>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</si>
  <si>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</si>
  <si>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</si>
  <si>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</si>
  <si>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</si>
  <si>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</si>
  <si>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</si>
  <si>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</si>
  <si>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</si>
  <si>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</si>
  <si>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</si>
  <si>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</si>
  <si>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</si>
  <si>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</si>
  <si>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</si>
  <si>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</si>
  <si>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</si>
  <si>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</si>
  <si>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</si>
  <si>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</si>
  <si>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</si>
  <si>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</si>
  <si>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</si>
  <si>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</si>
  <si>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</si>
  <si>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</si>
  <si>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</si>
  <si>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</si>
  <si>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</si>
  <si>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</si>
  <si>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</si>
  <si>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</si>
  <si>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</si>
  <si>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</si>
  <si>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</si>
  <si>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</si>
  <si>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</si>
  <si>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</si>
  <si>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</si>
  <si>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</si>
  <si>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</si>
  <si>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</si>
  <si>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</si>
  <si>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</si>
  <si>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</si>
  <si>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</si>
  <si>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</si>
  <si>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</si>
  <si>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</si>
  <si>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</si>
  <si>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</si>
  <si>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</si>
  <si>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</si>
  <si>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</si>
  <si>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</si>
  <si>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</si>
  <si>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</si>
  <si>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</si>
  <si>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</si>
  <si>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</si>
  <si>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</si>
  <si>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</si>
  <si>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</si>
  <si>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</si>
  <si>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</si>
  <si>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</si>
  <si>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</si>
  <si>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</si>
  <si>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</si>
  <si>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</si>
  <si>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</si>
  <si>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</si>
  <si>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</si>
  <si>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</si>
  <si>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</si>
  <si>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</si>
  <si>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</si>
  <si>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</si>
  <si>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</si>
  <si>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</si>
  <si>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</si>
  <si>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</si>
  <si>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</si>
  <si>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</si>
  <si>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</si>
  <si>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</si>
  <si>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</si>
  <si>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</si>
  <si>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</si>
  <si>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</si>
  <si>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</si>
  <si>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</si>
  <si>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</si>
  <si>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</si>
  <si>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</si>
  <si>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</si>
  <si>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</si>
  <si>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</si>
  <si>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</si>
  <si>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</si>
  <si>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</si>
  <si>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</si>
  <si>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</si>
  <si>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</si>
  <si>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</si>
  <si>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</si>
  <si>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</si>
  <si>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</si>
  <si>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</si>
  <si>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</si>
  <si>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</si>
  <si>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</si>
  <si>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</si>
  <si>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</si>
  <si>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</si>
  <si>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</si>
  <si>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</si>
  <si>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</si>
  <si>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</si>
  <si>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</si>
  <si>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</si>
  <si>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</si>
  <si>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</si>
  <si>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</si>
  <si>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</si>
  <si>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</si>
  <si>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</si>
  <si>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</si>
  <si>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</si>
  <si>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</si>
  <si>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</si>
  <si>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</si>
  <si>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</si>
  <si>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</si>
  <si>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</si>
  <si>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</si>
  <si>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</si>
  <si>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</si>
  <si>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</si>
  <si>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</si>
  <si>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</si>
  <si>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</si>
  <si>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</si>
  <si>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</si>
  <si>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</si>
  <si>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</si>
  <si>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</si>
  <si>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</si>
  <si>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</si>
  <si>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</si>
  <si>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</si>
  <si>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</si>
  <si>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</si>
  <si>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</si>
  <si>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</si>
  <si>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</si>
  <si>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</si>
  <si>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</si>
  <si>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</si>
  <si>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</si>
  <si>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</si>
  <si>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</si>
  <si>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</si>
  <si>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</si>
  <si>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</si>
  <si>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</si>
  <si>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</si>
  <si>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</si>
  <si>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</si>
  <si>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</si>
  <si>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</si>
  <si>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</si>
  <si>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</si>
  <si>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</si>
  <si>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</si>
  <si>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</si>
  <si>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</si>
  <si>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</si>
  <si>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</si>
  <si>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</si>
  <si>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</si>
  <si>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</si>
  <si>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</si>
  <si>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</si>
  <si>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</si>
  <si>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</si>
  <si>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</si>
  <si>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</si>
  <si>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</si>
  <si>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</si>
  <si>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</si>
  <si>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</si>
  <si>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</si>
  <si>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</si>
  <si>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</si>
  <si>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</si>
  <si>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</si>
  <si>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</si>
  <si>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</si>
  <si>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</si>
  <si>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</si>
  <si>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</si>
  <si>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</si>
  <si>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</si>
  <si>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</si>
  <si>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</si>
  <si>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</si>
  <si>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</si>
  <si>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</si>
  <si>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</si>
  <si>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</si>
  <si>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</si>
  <si>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</si>
  <si>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</si>
  <si>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</si>
  <si>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</si>
  <si>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</si>
  <si>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</si>
  <si>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</si>
  <si>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</si>
  <si>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</si>
  <si>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</si>
  <si>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</si>
  <si>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</si>
  <si>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</si>
  <si>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</si>
  <si>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</si>
  <si>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</si>
  <si>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</si>
  <si>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</si>
  <si>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</si>
  <si>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</si>
  <si>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</si>
  <si>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</si>
  <si>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</si>
  <si>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</si>
  <si>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</si>
  <si>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</si>
  <si>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</si>
  <si>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</si>
  <si>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</si>
  <si>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</si>
  <si>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</si>
  <si>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</si>
  <si>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</si>
  <si>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</si>
  <si>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</si>
  <si>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</si>
  <si>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</si>
  <si>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</si>
  <si>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</si>
  <si>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</si>
  <si>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</si>
  <si>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</si>
  <si>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</si>
  <si>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</si>
  <si>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</si>
  <si>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</si>
  <si>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</si>
  <si>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</si>
  <si>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</si>
  <si>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</si>
  <si>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</si>
  <si>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</si>
  <si>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</si>
  <si>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</si>
  <si>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</si>
  <si>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</si>
  <si>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</si>
  <si>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</si>
  <si>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</si>
  <si>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</si>
  <si>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</si>
  <si>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</si>
  <si>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</si>
  <si>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</si>
  <si>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</si>
  <si>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</si>
  <si>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</si>
  <si>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</si>
  <si>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</si>
  <si>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</si>
  <si>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</si>
  <si>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</si>
  <si>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</si>
  <si>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</si>
  <si>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</si>
  <si>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</si>
  <si>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</si>
  <si>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</si>
  <si>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</si>
  <si>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</si>
  <si>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</si>
  <si>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</si>
  <si>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</si>
  <si>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</si>
  <si>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</si>
  <si>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</si>
  <si>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</si>
  <si>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</si>
  <si>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</si>
  <si>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</si>
  <si>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</si>
  <si>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</si>
  <si>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</si>
  <si>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</si>
  <si>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</si>
  <si>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</si>
  <si>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</si>
  <si>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</si>
  <si>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</si>
  <si>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</si>
  <si>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</si>
  <si>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</si>
  <si>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</si>
  <si>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</si>
  <si>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</si>
  <si>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</si>
  <si>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</si>
  <si>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</si>
  <si>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</si>
  <si>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</si>
  <si>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</si>
  <si>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</si>
  <si>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</si>
  <si>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</si>
  <si>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</si>
  <si>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</si>
  <si>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</si>
  <si>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</si>
  <si>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</si>
  <si>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</si>
  <si>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</si>
  <si>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</si>
  <si>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</si>
  <si>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</si>
  <si>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</si>
  <si>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</si>
  <si>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</si>
  <si>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</si>
  <si>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</si>
  <si>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</si>
  <si>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</si>
  <si>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</si>
  <si>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</si>
  <si>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</si>
  <si>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</si>
  <si>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</si>
  <si>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</si>
  <si>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</si>
  <si>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</si>
  <si>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</si>
  <si>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</si>
  <si>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</si>
  <si>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</si>
  <si>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</si>
  <si>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</si>
  <si>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</si>
  <si>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</si>
  <si>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</si>
  <si>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</si>
  <si>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</si>
  <si>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</si>
  <si>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</si>
  <si>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</si>
  <si>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</si>
  <si>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</si>
  <si>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</si>
  <si>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</si>
  <si>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</si>
  <si>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</si>
  <si>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</si>
  <si>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</si>
  <si>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</si>
  <si>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</si>
  <si>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</si>
  <si>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</si>
  <si>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</si>
  <si>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</si>
  <si>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</si>
  <si>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</si>
  <si>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</si>
  <si>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</si>
  <si>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</si>
  <si>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</si>
  <si>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</si>
  <si>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</si>
  <si>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</si>
  <si>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</si>
  <si>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</si>
  <si>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</si>
  <si>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</si>
  <si>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</si>
  <si>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</si>
  <si>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</si>
  <si>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</si>
  <si>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</si>
  <si>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</si>
  <si>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</si>
  <si>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</si>
  <si>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</si>
  <si>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</si>
  <si>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</si>
  <si>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</si>
  <si>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</si>
  <si>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</si>
  <si>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</si>
  <si>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</si>
  <si>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</si>
  <si>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</si>
  <si>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</si>
  <si>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</si>
  <si>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</si>
  <si>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</si>
  <si>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</si>
  <si>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</si>
  <si>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</si>
  <si>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</si>
  <si>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</si>
  <si>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</si>
  <si>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</si>
  <si>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</si>
  <si>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</si>
  <si>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</si>
  <si>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</si>
  <si>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</si>
  <si>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</si>
  <si>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</si>
  <si>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</si>
  <si>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</si>
  <si>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</si>
  <si>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</si>
  <si>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</si>
  <si>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</si>
  <si>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</si>
  <si>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</si>
  <si>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</si>
  <si>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</si>
  <si>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</si>
  <si>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</si>
  <si>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</si>
  <si>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</si>
  <si>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</si>
  <si>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</si>
  <si>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</si>
  <si>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</si>
  <si>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</si>
  <si>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</si>
  <si>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</si>
  <si>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</si>
  <si>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</si>
  <si>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</si>
  <si>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</si>
  <si>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</si>
  <si>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</si>
  <si>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</si>
  <si>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</si>
  <si>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</si>
  <si>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</si>
  <si>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</si>
  <si>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</si>
  <si>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</si>
  <si>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</si>
  <si>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</si>
  <si>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</si>
  <si>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</si>
  <si>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</si>
  <si>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</si>
  <si>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</si>
  <si>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</si>
  <si>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</si>
  <si>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</si>
  <si>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</si>
  <si>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</si>
  <si>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</si>
  <si>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</si>
  <si>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</si>
  <si>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</si>
  <si>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</si>
  <si>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</si>
  <si>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</si>
  <si>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</si>
  <si>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</si>
  <si>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</si>
  <si>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</si>
  <si>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</si>
  <si>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</si>
  <si>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</si>
  <si>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</si>
  <si>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</si>
  <si>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</si>
  <si>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</si>
  <si>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</si>
  <si>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</si>
  <si>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</si>
  <si>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</si>
  <si>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</si>
  <si>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</si>
  <si>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</si>
  <si>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</si>
  <si>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</si>
  <si>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</si>
  <si>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</si>
  <si>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</si>
  <si>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</si>
  <si>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</si>
  <si>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</si>
  <si>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</si>
  <si>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</si>
  <si>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</si>
  <si>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</si>
  <si>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</si>
  <si>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</si>
  <si>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</si>
  <si>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</si>
  <si>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</si>
  <si>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</si>
  <si>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</si>
  <si>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</si>
  <si>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</si>
  <si>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</si>
  <si>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</si>
  <si>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</si>
  <si>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</si>
  <si>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</si>
  <si>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</si>
  <si>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</si>
  <si>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</si>
  <si>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</si>
  <si>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</si>
  <si>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</si>
  <si>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</si>
  <si>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</si>
  <si>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</si>
  <si>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</si>
  <si>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</si>
  <si>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</si>
  <si>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</si>
  <si>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</si>
  <si>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</si>
  <si>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</si>
  <si>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</si>
  <si>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</si>
  <si>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</si>
  <si>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</si>
  <si>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</si>
  <si>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</si>
  <si>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</si>
  <si>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</si>
  <si>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</si>
  <si>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</si>
  <si>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</si>
  <si>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</si>
  <si>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</si>
  <si>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</si>
  <si>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</si>
  <si>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</si>
  <si>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</si>
  <si>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</si>
  <si>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</si>
  <si>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</si>
  <si>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</si>
  <si>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</si>
  <si>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</si>
  <si>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</si>
  <si>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</si>
  <si>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</si>
  <si>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</si>
  <si>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</si>
  <si>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</si>
  <si>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</si>
  <si>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</si>
  <si>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</si>
  <si>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</si>
  <si>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</si>
  <si>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</si>
  <si>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</si>
  <si>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</si>
  <si>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</si>
  <si>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</si>
  <si>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</si>
  <si>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</si>
  <si>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</si>
  <si>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</si>
  <si>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</si>
  <si>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</si>
  <si>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</si>
  <si>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</si>
  <si>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</si>
  <si>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</si>
  <si>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</si>
  <si>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</si>
  <si>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</si>
  <si>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</si>
  <si>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</si>
  <si>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</si>
  <si>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</si>
  <si>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</si>
  <si>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</si>
  <si>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</si>
  <si>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</si>
  <si>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</si>
  <si>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</si>
  <si>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</si>
  <si>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</si>
  <si>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</si>
  <si>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</si>
  <si>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</si>
  <si>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</si>
  <si>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</si>
  <si>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</si>
  <si>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</si>
  <si>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</si>
  <si>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</si>
  <si>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</si>
  <si>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</si>
  <si>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</si>
  <si>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</si>
  <si>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</si>
  <si>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</si>
  <si>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</si>
  <si>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</si>
  <si>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</si>
  <si>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</si>
  <si>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</si>
  <si>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</si>
  <si>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</si>
  <si>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</si>
  <si>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</si>
  <si>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</si>
  <si>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</si>
  <si>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</si>
  <si>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</si>
  <si>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</si>
  <si>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</si>
  <si>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</si>
  <si>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</si>
  <si>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</si>
  <si>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</si>
  <si>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</si>
  <si>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</si>
  <si>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</si>
  <si>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</si>
  <si>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</si>
  <si>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</si>
  <si>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</si>
  <si>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</si>
  <si>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</si>
  <si>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</si>
  <si>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</si>
  <si>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</si>
  <si>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</si>
  <si>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</si>
  <si>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</si>
  <si>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</si>
  <si>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</si>
  <si>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</si>
  <si>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</si>
  <si>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</si>
  <si>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</si>
  <si>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</si>
  <si>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</si>
  <si>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</si>
  <si>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</si>
  <si>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</si>
  <si>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</si>
  <si>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</si>
  <si>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</si>
  <si>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</si>
  <si>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</si>
  <si>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</si>
  <si>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</si>
  <si>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</si>
  <si>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</si>
  <si>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</si>
  <si>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</si>
  <si>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</si>
  <si>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</si>
  <si>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</si>
  <si>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</si>
  <si>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</si>
  <si>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</si>
  <si>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</si>
  <si>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</si>
  <si>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</si>
  <si>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</si>
  <si>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</si>
  <si>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</si>
  <si>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</si>
  <si>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</si>
  <si>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</si>
  <si>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</si>
  <si>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</si>
  <si>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</si>
  <si>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</si>
  <si>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</si>
  <si>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</si>
  <si>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</si>
  <si>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</si>
  <si>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</si>
  <si>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</si>
  <si>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</si>
  <si>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</si>
  <si>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</si>
  <si>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</si>
  <si>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</si>
  <si>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</si>
  <si>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</si>
  <si>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</si>
  <si>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</si>
  <si>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</si>
  <si>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</si>
  <si>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</si>
  <si>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</si>
  <si>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</si>
  <si>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</si>
  <si>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</si>
  <si>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</si>
  <si>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</si>
  <si>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</si>
  <si>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</si>
  <si>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</si>
  <si>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</si>
  <si>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</si>
  <si>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</si>
  <si>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</si>
  <si>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</si>
  <si>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</si>
  <si>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</si>
  <si>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</si>
  <si>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</si>
  <si>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</si>
  <si>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</si>
  <si>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</si>
  <si>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</si>
  <si>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</si>
  <si>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</si>
  <si>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</si>
  <si>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</si>
  <si>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</si>
  <si>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</si>
  <si>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</si>
  <si>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</si>
  <si>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</si>
  <si>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</si>
  <si>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</si>
  <si>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</si>
  <si>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</si>
  <si>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</si>
  <si>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</si>
  <si>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</si>
  <si>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</si>
  <si>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</si>
  <si>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</si>
  <si>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</si>
  <si>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</si>
  <si>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</si>
  <si>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</si>
  <si>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</si>
  <si>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</si>
  <si>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</si>
  <si>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</si>
  <si>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</si>
  <si>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</si>
  <si>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</si>
  <si>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</si>
  <si>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</si>
  <si>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</si>
  <si>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</si>
  <si>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</si>
  <si>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</si>
  <si>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</si>
  <si>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</si>
  <si>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</si>
  <si>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</si>
  <si>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</si>
  <si>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</si>
  <si>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</si>
  <si>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</si>
  <si>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</si>
  <si>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</si>
  <si>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</si>
  <si>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</si>
  <si>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</si>
  <si>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</si>
  <si>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</si>
  <si>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</si>
  <si>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</si>
  <si>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</si>
  <si>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</si>
  <si>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</si>
  <si>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</si>
  <si>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</si>
  <si>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</si>
  <si>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</si>
  <si>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</si>
  <si>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</si>
  <si>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</si>
  <si>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</si>
  <si>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</si>
  <si>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</si>
  <si>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</si>
  <si>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</si>
  <si>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</si>
  <si>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</si>
  <si>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</si>
  <si>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</si>
  <si>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</si>
  <si>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</si>
  <si>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</si>
  <si>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</si>
  <si>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</si>
  <si>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</si>
  <si>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</si>
  <si>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</si>
  <si>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</si>
  <si>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</si>
  <si>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</si>
  <si>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</si>
  <si>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</si>
  <si>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</si>
  <si>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</si>
  <si>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</si>
  <si>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</si>
  <si>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</si>
  <si>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</si>
  <si>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</si>
  <si>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</si>
  <si>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</si>
  <si>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</si>
  <si>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</si>
  <si>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</si>
  <si>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</si>
  <si>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</si>
  <si>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</si>
  <si>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</si>
  <si>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</si>
  <si>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</si>
  <si>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</si>
  <si>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</si>
  <si>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</si>
  <si>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</si>
  <si>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</si>
  <si>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</si>
  <si>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</si>
  <si>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</si>
  <si>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</si>
  <si>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</si>
  <si>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</si>
  <si>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</si>
  <si>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</si>
  <si>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</si>
  <si>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</si>
  <si>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</si>
  <si>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</si>
  <si>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</si>
  <si>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</si>
  <si>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</si>
  <si>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</si>
  <si>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</si>
  <si>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</si>
  <si>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</si>
  <si>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</si>
  <si>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</si>
  <si>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</si>
  <si>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</si>
  <si>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</si>
  <si>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</si>
  <si>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</si>
  <si>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</si>
  <si>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</si>
  <si>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</si>
  <si>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</si>
  <si>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</si>
  <si>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</si>
  <si>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</si>
  <si>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</si>
  <si>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</si>
  <si>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</si>
  <si>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</si>
  <si>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</si>
  <si>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</si>
  <si>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</si>
  <si>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</si>
  <si>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</si>
  <si>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</si>
  <si>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</si>
  <si>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</si>
  <si>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</si>
  <si>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</si>
  <si>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</si>
  <si>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</si>
  <si>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</si>
  <si>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</si>
  <si>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</si>
  <si>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</si>
  <si>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</si>
  <si>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</si>
  <si>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</si>
  <si>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</si>
  <si>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</si>
  <si>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</si>
  <si>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</si>
  <si>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</si>
  <si>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</si>
  <si>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</si>
  <si>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</si>
  <si>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</si>
  <si>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</si>
  <si>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</si>
  <si>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</si>
  <si>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</si>
  <si>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</si>
  <si>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</si>
  <si>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</si>
  <si>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</si>
  <si>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</si>
  <si>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</si>
  <si>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</si>
  <si>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</si>
  <si>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</si>
  <si>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</si>
  <si>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</si>
  <si>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</si>
  <si>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</si>
  <si>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</si>
  <si>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</si>
  <si>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</si>
  <si>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</si>
  <si>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</si>
  <si>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</si>
  <si>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</si>
  <si>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</si>
  <si>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</si>
  <si>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</si>
  <si>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</si>
  <si>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</si>
  <si>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</si>
  <si>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</si>
  <si>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</si>
  <si>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</si>
  <si>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</si>
  <si>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</si>
  <si>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</si>
  <si>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</si>
  <si>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</si>
  <si>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</si>
  <si>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</si>
  <si>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</si>
  <si>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</si>
  <si>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</si>
  <si>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</si>
  <si>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</si>
  <si>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</si>
  <si>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</si>
  <si>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</si>
  <si>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</si>
  <si>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</si>
  <si>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</si>
  <si>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</si>
  <si>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</si>
  <si>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</si>
  <si>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</si>
  <si>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</si>
  <si>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</si>
  <si>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</si>
  <si>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</si>
  <si>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</si>
  <si>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</si>
  <si>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</si>
  <si>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</si>
  <si>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</si>
  <si>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</si>
  <si>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</si>
  <si>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</si>
  <si>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</si>
  <si>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</si>
  <si>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</si>
  <si>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</si>
  <si>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</si>
  <si>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</si>
  <si>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</si>
  <si>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</si>
  <si>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</si>
  <si>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</si>
  <si>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</si>
  <si>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</si>
  <si>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</si>
  <si>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</si>
  <si>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</si>
  <si>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</si>
  <si>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</si>
  <si>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</si>
  <si>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</si>
  <si>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</si>
  <si>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</si>
  <si>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</si>
  <si>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</si>
  <si>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</si>
  <si>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</si>
  <si>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</si>
  <si>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</si>
  <si>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</si>
  <si>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</si>
  <si>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</si>
  <si>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</si>
  <si>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</si>
  <si>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</si>
  <si>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</si>
  <si>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</si>
  <si>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</si>
  <si>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</si>
  <si>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</si>
  <si>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</si>
  <si>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</si>
  <si>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</si>
  <si>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</si>
  <si>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</si>
  <si>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</si>
  <si>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</si>
  <si>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</si>
  <si>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</si>
  <si>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</si>
  <si>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</si>
  <si>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</si>
  <si>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</si>
  <si>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</si>
  <si>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</si>
  <si>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</si>
  <si>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</si>
  <si>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</si>
  <si>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</si>
  <si>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</si>
  <si>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</si>
  <si>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</si>
  <si>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</si>
  <si>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</si>
  <si>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</si>
  <si>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</si>
  <si>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</si>
  <si>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</si>
  <si>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</si>
  <si>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</si>
  <si>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</si>
  <si>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</si>
  <si>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</si>
  <si>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</si>
  <si>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</si>
  <si>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</si>
  <si>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</si>
  <si>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</si>
  <si>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</si>
  <si>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</si>
  <si>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</si>
  <si>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</si>
  <si>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</si>
  <si>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</si>
  <si>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</si>
  <si>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</si>
  <si>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</si>
  <si>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</si>
  <si>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</si>
  <si>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</si>
  <si>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</si>
  <si>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</si>
  <si>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</si>
  <si>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</si>
  <si>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</si>
  <si>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</si>
  <si>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</si>
  <si>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</si>
  <si>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</si>
  <si>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</si>
  <si>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</si>
  <si>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</si>
  <si>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</si>
  <si>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</si>
  <si>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</si>
  <si>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</si>
  <si>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</si>
  <si>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</si>
  <si>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</si>
  <si>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</si>
  <si>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</si>
  <si>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</si>
  <si>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</si>
  <si>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</si>
  <si>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</si>
  <si>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</si>
  <si>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</si>
  <si>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</si>
  <si>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</si>
  <si>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</si>
  <si>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</si>
  <si>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</si>
  <si>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</si>
  <si>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</si>
  <si>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</si>
  <si>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</si>
  <si>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</si>
  <si>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</si>
  <si>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</si>
  <si>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</si>
  <si>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</si>
  <si>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</si>
  <si>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</si>
  <si>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</si>
  <si>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</si>
  <si>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</si>
  <si>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</si>
  <si>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</si>
  <si>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</si>
  <si>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</si>
  <si>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</si>
  <si>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</si>
  <si>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</si>
  <si>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</si>
  <si>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</si>
  <si>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</si>
  <si>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</si>
  <si>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</si>
  <si>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</si>
  <si>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</si>
  <si>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</si>
  <si>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</si>
  <si>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</si>
  <si>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</si>
  <si>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</si>
  <si>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</si>
  <si>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</si>
  <si>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</si>
  <si>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</si>
  <si>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</si>
  <si>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</si>
  <si>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</si>
  <si>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</si>
  <si>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</si>
  <si>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</si>
  <si>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</si>
  <si>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</si>
  <si>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</si>
  <si>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</si>
  <si>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</si>
  <si>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</si>
  <si>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</si>
  <si>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</si>
  <si>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</si>
  <si>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</si>
  <si>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</si>
  <si>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</si>
  <si>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</si>
  <si>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</si>
  <si>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</si>
  <si>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</si>
  <si>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</si>
  <si>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</si>
  <si>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</si>
  <si>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</si>
  <si>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</si>
  <si>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</si>
  <si>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</si>
  <si>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</si>
  <si>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</si>
  <si>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</si>
  <si>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</si>
  <si>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</si>
  <si>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</si>
  <si>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</si>
  <si>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</si>
  <si>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</si>
  <si>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</si>
  <si>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</si>
  <si>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</si>
  <si>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</si>
  <si>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</si>
  <si>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</si>
  <si>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</si>
  <si>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</si>
  <si>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</si>
  <si>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</si>
  <si>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</si>
  <si>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</si>
  <si>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</si>
  <si>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</si>
  <si>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</si>
  <si>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</si>
  <si>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</si>
  <si>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</si>
  <si>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</si>
  <si>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</si>
  <si>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</si>
  <si>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</si>
  <si>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</si>
  <si>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</si>
  <si>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</si>
  <si>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</si>
  <si>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</si>
  <si>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</si>
  <si>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</si>
  <si>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</si>
  <si>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</si>
  <si>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</si>
  <si>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</si>
  <si>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</si>
  <si>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</si>
  <si>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</si>
  <si>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</si>
  <si>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</si>
  <si>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</si>
  <si>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</si>
  <si>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</si>
  <si>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</si>
  <si>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</si>
  <si>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</si>
  <si>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</si>
  <si>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</si>
  <si>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</si>
  <si>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</si>
  <si>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</si>
  <si>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</si>
  <si>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</si>
  <si>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</si>
  <si>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</si>
  <si>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</si>
  <si>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</si>
  <si>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</si>
  <si>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</si>
  <si>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</si>
  <si>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</si>
  <si>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</si>
  <si>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</si>
  <si>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</si>
  <si>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</si>
  <si>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</si>
  <si>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</si>
  <si>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</si>
  <si>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</si>
  <si>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</si>
  <si>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</si>
  <si>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</si>
  <si>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</si>
  <si>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</si>
  <si>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</si>
  <si>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</si>
  <si>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</si>
  <si>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</si>
  <si>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</si>
  <si>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</si>
  <si>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</si>
  <si>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</si>
  <si>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</si>
  <si>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</si>
  <si>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</si>
  <si>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</si>
  <si>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</si>
  <si>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</si>
  <si>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</si>
  <si>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</si>
  <si>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</si>
  <si>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</si>
  <si>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</si>
  <si>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</si>
  <si>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</si>
  <si>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</si>
  <si>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</si>
  <si>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</si>
  <si>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</si>
  <si>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</si>
  <si>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</si>
  <si>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</si>
  <si>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</si>
  <si>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</si>
  <si>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</si>
  <si>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</si>
  <si>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</si>
  <si>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</si>
  <si>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</si>
  <si>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</si>
  <si>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</si>
  <si>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</si>
  <si>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</si>
  <si>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</si>
  <si>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</si>
  <si>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</si>
  <si>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</si>
  <si>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</si>
  <si>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</si>
  <si>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</si>
  <si>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</si>
  <si>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</si>
  <si>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</si>
  <si>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</si>
  <si>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</si>
  <si>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</si>
  <si>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</si>
  <si>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</si>
  <si>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</si>
  <si>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</si>
  <si>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</si>
  <si>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</si>
  <si>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</si>
  <si>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</si>
  <si>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</si>
  <si>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</si>
  <si>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</si>
  <si>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</si>
  <si>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</si>
  <si>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</si>
  <si>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</si>
  <si>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</si>
  <si>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</si>
  <si>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</si>
  <si>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</si>
  <si>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</si>
  <si>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</si>
  <si>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</si>
  <si>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</si>
  <si>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</si>
  <si>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</si>
  <si>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</si>
  <si>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</si>
  <si>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</si>
  <si>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</si>
  <si>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</si>
  <si>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</si>
  <si>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</si>
  <si>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</si>
  <si>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</si>
  <si>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</si>
  <si>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</si>
  <si>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</si>
  <si>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</si>
  <si>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</si>
  <si>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</si>
  <si>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</si>
  <si>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</si>
  <si>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</si>
  <si>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</si>
  <si>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</si>
  <si>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</si>
  <si>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</si>
  <si>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</si>
  <si>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</si>
  <si>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</si>
  <si>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</si>
  <si>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</si>
  <si>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</si>
  <si>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</si>
  <si>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</si>
  <si>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</si>
  <si>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</si>
  <si>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</si>
  <si>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</si>
  <si>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</si>
  <si>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</si>
  <si>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</si>
  <si>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</si>
  <si>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</si>
  <si>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</si>
  <si>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</si>
  <si>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</si>
  <si>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</si>
  <si>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</si>
  <si>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</si>
  <si>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</si>
  <si>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</si>
  <si>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</si>
  <si>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</si>
  <si>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</si>
  <si>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</si>
  <si>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</si>
  <si>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</si>
  <si>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</si>
  <si>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</si>
  <si>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</si>
  <si>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</si>
  <si>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</si>
  <si>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</si>
  <si>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</si>
  <si>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</si>
  <si>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</si>
  <si>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</si>
  <si>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</si>
  <si>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</si>
  <si>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</si>
  <si>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</si>
  <si>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</si>
  <si>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</si>
  <si>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</si>
  <si>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</si>
  <si>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</si>
  <si>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</si>
  <si>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</si>
  <si>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</si>
  <si>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</si>
  <si>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</si>
  <si>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</si>
  <si>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</si>
  <si>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</si>
  <si>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</si>
  <si>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</si>
  <si>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</si>
  <si>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</si>
  <si>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</si>
  <si>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</si>
  <si>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</si>
  <si>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</si>
  <si>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</si>
  <si>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</si>
  <si>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</si>
  <si>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</si>
  <si>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</si>
  <si>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</si>
  <si>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</si>
  <si>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</si>
  <si>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</si>
  <si>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</si>
  <si>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</si>
  <si>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</si>
  <si>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</si>
  <si>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</si>
  <si>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</si>
  <si>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</si>
  <si>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</si>
  <si>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</si>
  <si>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</si>
  <si>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</si>
  <si>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</si>
  <si>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</si>
  <si>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</si>
  <si>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</si>
  <si>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</si>
  <si>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</si>
  <si>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</si>
  <si>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</si>
  <si>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</si>
  <si>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</si>
  <si>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</si>
  <si>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</si>
  <si>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</si>
  <si>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</si>
  <si>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</si>
  <si>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</si>
  <si>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</si>
  <si>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</si>
  <si>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</si>
  <si>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</si>
  <si>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</si>
  <si>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</si>
  <si>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</si>
  <si>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</si>
  <si>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</si>
  <si>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</si>
  <si>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</si>
  <si>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</si>
  <si>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</si>
  <si>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</si>
  <si>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</si>
  <si>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</si>
  <si>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</si>
  <si>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</si>
  <si>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</si>
  <si>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</si>
  <si>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</si>
  <si>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</si>
  <si>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</si>
  <si>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</si>
  <si>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</si>
  <si>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</si>
  <si>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</si>
  <si>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</si>
  <si>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</si>
  <si>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</si>
  <si>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</si>
  <si>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</si>
  <si>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</si>
  <si>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</si>
  <si>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</si>
  <si>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</si>
  <si>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</si>
  <si>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</si>
  <si>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</si>
  <si>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</si>
  <si>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</si>
  <si>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</si>
  <si>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</si>
  <si>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</si>
  <si>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</si>
  <si>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</si>
  <si>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</si>
  <si>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</si>
  <si>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</si>
  <si>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</si>
  <si>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</si>
  <si>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</si>
  <si>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</si>
  <si>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</si>
  <si>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</si>
  <si>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</si>
  <si>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</si>
  <si>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</si>
  <si>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</si>
  <si>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</si>
  <si>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</si>
  <si>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</si>
  <si>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</si>
  <si>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</si>
  <si>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</si>
  <si>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</si>
  <si>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</si>
  <si>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</si>
  <si>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</si>
  <si>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</si>
  <si>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</si>
  <si>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</si>
  <si>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</si>
  <si>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</si>
  <si>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</si>
  <si>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</si>
  <si>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</si>
  <si>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</si>
  <si>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</si>
  <si>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</si>
  <si>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</si>
  <si>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</si>
  <si>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</si>
  <si>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</si>
  <si>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</si>
  <si>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</si>
  <si>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</si>
  <si>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</si>
  <si>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</si>
  <si>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</si>
  <si>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</si>
  <si>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</si>
  <si>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</si>
  <si>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</si>
  <si>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</si>
  <si>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</si>
  <si>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</si>
  <si>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</si>
  <si>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</si>
  <si>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</si>
  <si>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</si>
  <si>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</si>
  <si>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</si>
  <si>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</si>
  <si>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</si>
  <si>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</si>
  <si>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</si>
  <si>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</si>
  <si>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</si>
  <si>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</si>
  <si>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</si>
  <si>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</si>
  <si>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</si>
  <si>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</si>
  <si>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</si>
  <si>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</si>
  <si>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</si>
  <si>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</si>
  <si>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</si>
  <si>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</si>
  <si>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</si>
  <si>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</si>
  <si>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</si>
  <si>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</si>
  <si>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</si>
  <si>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</si>
  <si>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</si>
  <si>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</si>
  <si>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</si>
  <si>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</si>
  <si>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</si>
  <si>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</si>
  <si>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</si>
  <si>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</si>
  <si>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</si>
  <si>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</si>
  <si>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</si>
  <si>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</si>
  <si>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</si>
  <si>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</si>
  <si>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</si>
  <si>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</si>
  <si>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</si>
  <si>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</si>
  <si>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</si>
  <si>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</si>
  <si>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</si>
  <si>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</si>
  <si>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</si>
  <si>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</si>
  <si>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</si>
  <si>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</si>
  <si>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</si>
  <si>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</si>
  <si>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</si>
  <si>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</si>
  <si>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</si>
  <si>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</si>
  <si>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</si>
  <si>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</si>
  <si>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</si>
  <si>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</si>
  <si>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</si>
  <si>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</si>
  <si>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</si>
  <si>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</si>
  <si>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</si>
  <si>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</si>
  <si>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</si>
  <si>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</si>
  <si>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</si>
  <si>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</si>
  <si>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</si>
  <si>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</si>
  <si>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</si>
  <si>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</si>
  <si>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</si>
  <si>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</si>
  <si>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</si>
  <si>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</si>
  <si>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</si>
  <si>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</si>
  <si>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</si>
  <si>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</si>
  <si>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</si>
  <si>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</si>
  <si>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</si>
  <si>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</si>
  <si>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</si>
  <si>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</si>
  <si>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</si>
  <si>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</si>
  <si>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</si>
  <si>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</si>
  <si>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</si>
  <si>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</si>
  <si>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</si>
  <si>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</si>
  <si>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</si>
  <si>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</si>
  <si>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</si>
  <si>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</si>
  <si>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</si>
  <si>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</si>
  <si>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</si>
  <si>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</si>
  <si>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</si>
  <si>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</si>
  <si>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</si>
  <si>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</si>
  <si>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</si>
  <si>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</si>
  <si>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</si>
  <si>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</si>
  <si>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</si>
  <si>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</si>
  <si>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</si>
  <si>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</si>
  <si>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</si>
  <si>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</si>
  <si>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</si>
  <si>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</si>
  <si>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</si>
  <si>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</si>
  <si>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</si>
  <si>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</si>
  <si>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</si>
  <si>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</si>
  <si>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</si>
  <si>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</si>
  <si>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</si>
  <si>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</si>
  <si>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</si>
  <si>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</si>
  <si>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</si>
  <si>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</si>
  <si>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</si>
  <si>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</si>
  <si>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</si>
  <si>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</si>
  <si>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</si>
  <si>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</si>
  <si>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</si>
  <si>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</si>
  <si>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</si>
  <si>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</si>
  <si>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</si>
  <si>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</si>
  <si>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</si>
  <si>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</si>
  <si>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</si>
  <si>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</si>
  <si>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</si>
  <si>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</si>
  <si>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</si>
  <si>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</si>
  <si>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</si>
  <si>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</si>
  <si>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</si>
  <si>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</si>
  <si>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</si>
  <si>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</si>
  <si>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</si>
  <si>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</si>
  <si>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</si>
  <si>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</si>
  <si>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</si>
  <si>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</si>
  <si>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</si>
  <si>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</si>
  <si>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</si>
  <si>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</si>
  <si>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</si>
  <si>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</si>
  <si>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</si>
  <si>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</si>
  <si>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</si>
  <si>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</si>
  <si>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</si>
  <si>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</si>
  <si>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</si>
  <si>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</si>
  <si>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</si>
  <si>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</si>
  <si>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</si>
  <si>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</si>
  <si>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</si>
  <si>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</si>
  <si>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</si>
  <si>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</si>
  <si>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</si>
  <si>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</si>
  <si>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</si>
  <si>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</si>
  <si>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</si>
  <si>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</si>
  <si>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</si>
  <si>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</si>
  <si>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</si>
  <si>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</si>
  <si>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</si>
  <si>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</si>
  <si>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</si>
  <si>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</si>
  <si>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</si>
  <si>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</si>
  <si>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</si>
  <si>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</si>
  <si>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</si>
  <si>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</si>
  <si>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</si>
  <si>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</si>
  <si>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</si>
  <si>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</si>
  <si>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</si>
  <si>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</si>
  <si>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</si>
  <si>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</si>
  <si>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</si>
  <si>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</si>
  <si>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</si>
  <si>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</si>
  <si>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</si>
  <si>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</si>
  <si>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</si>
  <si>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</si>
  <si>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</si>
  <si>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</si>
  <si>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</si>
  <si>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</si>
  <si>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</si>
  <si>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</si>
  <si>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</si>
  <si>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</si>
  <si>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</si>
  <si>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</si>
  <si>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</si>
  <si>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</si>
  <si>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</si>
  <si>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</si>
  <si>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</si>
  <si>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</si>
  <si>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</si>
  <si>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</si>
  <si>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</si>
  <si>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</si>
  <si>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</si>
  <si>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</si>
  <si>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</si>
  <si>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</si>
  <si>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</si>
  <si>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</si>
  <si>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</si>
  <si>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</si>
  <si>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</si>
  <si>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</si>
  <si>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</si>
  <si>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</si>
  <si>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</si>
  <si>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</si>
  <si>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</si>
  <si>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</si>
  <si>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</si>
  <si>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</si>
  <si>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</si>
  <si>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</si>
  <si>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</si>
  <si>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</si>
  <si>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</si>
  <si>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</si>
  <si>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</si>
  <si>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</si>
  <si>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</si>
  <si>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</si>
  <si>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</si>
  <si>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</si>
  <si>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</si>
  <si>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</si>
  <si>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</si>
  <si>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</si>
  <si>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</si>
  <si>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</si>
  <si>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</si>
  <si>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</si>
  <si>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</si>
  <si>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</si>
  <si>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</si>
  <si>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</si>
  <si>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</si>
  <si>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</si>
  <si>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</si>
  <si>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</si>
  <si>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</si>
  <si>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</si>
  <si>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</si>
  <si>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</si>
  <si>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</si>
  <si>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</si>
  <si>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</si>
  <si>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</si>
  <si>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</si>
  <si>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</si>
  <si>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</si>
  <si>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</si>
  <si>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</si>
  <si>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</si>
  <si>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</si>
  <si>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</si>
  <si>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</si>
  <si>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</si>
  <si>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</si>
  <si>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</si>
  <si>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</si>
  <si>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</si>
  <si>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</si>
  <si>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</si>
  <si>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</si>
  <si>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</si>
  <si>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</si>
  <si>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</si>
  <si>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</si>
  <si>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</si>
  <si>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</si>
  <si>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</si>
  <si>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</si>
  <si>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</si>
  <si>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</si>
  <si>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</si>
  <si>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</si>
  <si>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</si>
  <si>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</si>
  <si>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</si>
  <si>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</si>
  <si>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</si>
  <si>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</si>
  <si>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</si>
  <si>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</si>
  <si>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</si>
  <si>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</si>
  <si>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</si>
  <si>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</si>
  <si>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</si>
  <si>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</si>
  <si>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</si>
  <si>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</si>
  <si>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</si>
  <si>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</si>
  <si>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</si>
  <si>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</si>
  <si>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</si>
  <si>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</si>
  <si>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</si>
  <si>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</si>
  <si>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</si>
  <si>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</si>
  <si>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</si>
  <si>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</si>
  <si>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</si>
  <si>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</si>
  <si>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</si>
  <si>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</si>
  <si>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</si>
  <si>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</si>
  <si>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</si>
  <si>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</si>
  <si>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</si>
  <si>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</si>
  <si>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</si>
  <si>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</si>
  <si>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</si>
  <si>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</si>
  <si>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</si>
  <si>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</si>
  <si>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</si>
  <si>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</si>
  <si>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</si>
  <si>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</si>
  <si>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</si>
  <si>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</si>
  <si>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</si>
  <si>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</si>
  <si>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</si>
  <si>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</si>
  <si>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</si>
  <si>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</si>
  <si>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</si>
  <si>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</si>
  <si>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</si>
  <si>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</si>
  <si>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</si>
  <si>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</si>
  <si>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</si>
  <si>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</si>
  <si>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</si>
  <si>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</si>
  <si>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</si>
  <si>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</si>
  <si>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</si>
  <si>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</si>
  <si>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</si>
  <si>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</si>
  <si>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</si>
  <si>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</si>
  <si>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</si>
  <si>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</si>
  <si>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</si>
  <si>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</si>
  <si>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</si>
  <si>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</si>
  <si>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</si>
  <si>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</si>
  <si>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</si>
  <si>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</si>
  <si>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</si>
  <si>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</si>
  <si>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</si>
  <si>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</si>
  <si>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</si>
  <si>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</si>
  <si>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</si>
  <si>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</si>
  <si>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</si>
  <si>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</si>
  <si>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</si>
  <si>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</si>
  <si>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</si>
  <si>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</si>
  <si>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</si>
  <si>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</si>
  <si>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</si>
  <si>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</si>
  <si>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</si>
  <si>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</si>
  <si>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</si>
  <si>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</si>
  <si>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</si>
  <si>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</si>
  <si>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</si>
  <si>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</si>
  <si>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</si>
  <si>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</si>
  <si>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</si>
  <si>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</si>
  <si>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</si>
  <si>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</si>
  <si>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</si>
  <si>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</si>
  <si>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</si>
  <si>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</si>
  <si>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</si>
  <si>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</si>
  <si>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</si>
  <si>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</si>
  <si>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</si>
  <si>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</si>
  <si>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</si>
  <si>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</si>
  <si>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</si>
  <si>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</si>
  <si>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</si>
  <si>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</si>
  <si>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</si>
  <si>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</si>
  <si>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</si>
  <si>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</si>
  <si>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</si>
  <si>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</si>
  <si>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</si>
  <si>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</si>
  <si>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</si>
  <si>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</si>
  <si>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</si>
  <si>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</si>
  <si>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</si>
  <si>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</si>
  <si>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</si>
  <si>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</si>
  <si>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</si>
  <si>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</si>
  <si>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</si>
  <si>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</si>
  <si>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</si>
  <si>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</si>
  <si>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</si>
  <si>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</si>
  <si>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</si>
  <si>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</si>
  <si>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</si>
  <si>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</si>
  <si>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</si>
  <si>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</si>
  <si>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</si>
  <si>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</si>
  <si>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</si>
  <si>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</si>
  <si>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</si>
  <si>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</si>
  <si>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</si>
  <si>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</si>
  <si>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</si>
  <si>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</si>
  <si>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</si>
  <si>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</si>
  <si>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</si>
  <si>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</si>
  <si>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</si>
  <si>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</si>
  <si>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</si>
  <si>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</si>
  <si>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</si>
  <si>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</si>
  <si>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</si>
  <si>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</si>
  <si>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</si>
  <si>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</si>
  <si>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</si>
  <si>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</si>
  <si>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</si>
  <si>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</si>
  <si>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</si>
  <si>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</si>
  <si>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</si>
  <si>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</si>
  <si>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</si>
  <si>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</si>
  <si>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</si>
  <si>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</si>
  <si>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</si>
  <si>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</si>
  <si>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</si>
  <si>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</si>
  <si>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</si>
  <si>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</si>
  <si>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</si>
  <si>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</si>
  <si>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</si>
  <si>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</si>
  <si>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</si>
  <si>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</si>
  <si>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</si>
  <si>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</si>
  <si>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</si>
  <si>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</si>
  <si>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</si>
  <si>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</si>
  <si>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</si>
  <si>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</si>
  <si>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</si>
  <si>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</si>
  <si>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</si>
  <si>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</si>
  <si>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</si>
  <si>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</si>
  <si>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</si>
  <si>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</si>
  <si>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</si>
  <si>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</si>
  <si>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</si>
  <si>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</si>
  <si>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</si>
  <si>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</si>
  <si>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</si>
  <si>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</si>
  <si>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</si>
  <si>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</si>
  <si>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</si>
  <si>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</si>
  <si>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</si>
  <si>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</si>
  <si>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</si>
  <si>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</si>
  <si>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</si>
  <si>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</si>
  <si>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</si>
  <si>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</si>
  <si>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</si>
  <si>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</si>
  <si>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</si>
  <si>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</si>
  <si>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</si>
  <si>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</si>
  <si>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</si>
  <si>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</si>
  <si>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</si>
  <si>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</si>
  <si>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</si>
  <si>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</si>
  <si>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</si>
  <si>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</si>
  <si>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</si>
  <si>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</si>
  <si>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</si>
  <si>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</si>
  <si>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</si>
  <si>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</si>
  <si>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</si>
  <si>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</si>
  <si>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</si>
  <si>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</si>
  <si>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</si>
  <si>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</si>
  <si>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</si>
  <si>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</si>
  <si>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</si>
  <si>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</si>
  <si>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</si>
  <si>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</si>
  <si>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</si>
  <si>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</si>
  <si>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</si>
  <si>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</si>
  <si>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</si>
  <si>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</si>
  <si>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</si>
  <si>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</si>
  <si>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</si>
  <si>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</si>
  <si>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</si>
  <si>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</si>
  <si>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</si>
  <si>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</si>
  <si>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</si>
  <si>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</si>
  <si>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</si>
  <si>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</si>
  <si>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</si>
  <si>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</si>
  <si>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</si>
  <si>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</si>
  <si>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</si>
  <si>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</si>
  <si>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</si>
  <si>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</si>
  <si>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</si>
  <si>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</si>
  <si>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</si>
  <si>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</si>
  <si>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</si>
  <si>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</si>
  <si>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</si>
  <si>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</si>
  <si>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</si>
  <si>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</si>
  <si>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</si>
  <si>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</si>
  <si>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</si>
  <si>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</si>
  <si>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</si>
  <si>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</si>
  <si>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</si>
  <si>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</si>
  <si>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</si>
  <si>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</si>
  <si>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</si>
  <si>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</si>
  <si>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</si>
  <si>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</si>
  <si>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</si>
  <si>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</si>
  <si>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</si>
  <si>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</si>
  <si>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</si>
  <si>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</si>
  <si>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</si>
  <si>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</si>
  <si>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</si>
  <si>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</si>
  <si>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</si>
  <si>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</si>
  <si>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</si>
  <si>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</si>
  <si>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</si>
  <si>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</si>
  <si>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</si>
  <si>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</si>
  <si>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</si>
  <si>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</si>
  <si>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</si>
  <si>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</si>
  <si>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</si>
  <si>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</si>
  <si>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</si>
  <si>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</si>
  <si>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</si>
  <si>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</si>
  <si>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</si>
  <si>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</si>
  <si>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</si>
  <si>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</si>
  <si>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</si>
  <si>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</si>
  <si>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</si>
  <si>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</si>
  <si>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</si>
  <si>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</si>
  <si>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</si>
  <si>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</si>
  <si>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</si>
  <si>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</si>
  <si>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</si>
  <si>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</si>
  <si>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</si>
  <si>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</si>
  <si>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</si>
  <si>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</si>
  <si>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</si>
  <si>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</si>
  <si>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</si>
  <si>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</si>
  <si>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</si>
  <si>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</si>
  <si>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</si>
  <si>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</si>
  <si>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</si>
  <si>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</si>
  <si>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</si>
  <si>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</si>
  <si>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</si>
  <si>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</si>
  <si>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</si>
  <si>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</si>
  <si>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</si>
  <si>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</si>
  <si>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</si>
  <si>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</si>
  <si>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</si>
  <si>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</si>
  <si>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</si>
  <si>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</si>
  <si>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</si>
  <si>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</si>
  <si>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</si>
  <si>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</si>
  <si>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</si>
  <si>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</si>
  <si>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</si>
  <si>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</si>
  <si>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</si>
  <si>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</si>
  <si>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</si>
  <si>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</si>
  <si>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</si>
  <si>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</si>
  <si>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</si>
  <si>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</si>
  <si>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</si>
  <si>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</si>
  <si>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</si>
  <si>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</si>
  <si>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</si>
  <si>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</si>
  <si>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</si>
  <si>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</si>
  <si>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</si>
  <si>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</si>
  <si>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</si>
  <si>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</si>
  <si>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</si>
  <si>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</si>
  <si>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</si>
  <si>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</si>
  <si>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</si>
  <si>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</si>
  <si>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</si>
  <si>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</si>
  <si>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</si>
  <si>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</si>
  <si>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</si>
  <si>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</si>
  <si>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</si>
  <si>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</si>
  <si>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</si>
  <si>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</si>
  <si>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</si>
  <si>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</si>
  <si>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</si>
  <si>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</si>
  <si>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</si>
  <si>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</si>
  <si>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</si>
  <si>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</si>
  <si>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</si>
  <si>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</si>
  <si>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</si>
  <si>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</si>
  <si>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</si>
  <si>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</si>
  <si>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</si>
  <si>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</si>
  <si>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</si>
  <si>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</si>
  <si>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</si>
  <si>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</si>
  <si>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</si>
  <si>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</si>
  <si>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</si>
  <si>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</si>
  <si>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</si>
  <si>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</si>
  <si>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</si>
  <si>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</si>
  <si>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</si>
  <si>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</si>
  <si>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</si>
  <si>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</si>
  <si>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</si>
  <si>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</si>
  <si>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</si>
  <si>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</si>
  <si>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</si>
  <si>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</si>
  <si>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</si>
  <si>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</si>
  <si>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</si>
  <si>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</si>
  <si>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</si>
  <si>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</si>
  <si>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</si>
  <si>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</si>
  <si>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</si>
  <si>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</si>
  <si>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</si>
  <si>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</si>
  <si>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</si>
  <si>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</si>
  <si>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</si>
  <si>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</si>
  <si>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</si>
  <si>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</si>
  <si>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</si>
  <si>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</si>
  <si>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</si>
  <si>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</si>
  <si>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</si>
  <si>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</si>
  <si>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</si>
  <si>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</si>
  <si>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</si>
  <si>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</si>
  <si>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</si>
  <si>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</si>
  <si>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</si>
  <si>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</si>
  <si>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</si>
  <si>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</si>
  <si>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</si>
  <si>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</si>
  <si>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</si>
  <si>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</si>
  <si>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</si>
  <si>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</si>
  <si>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</si>
  <si>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</si>
  <si>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</si>
  <si>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</si>
  <si>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</si>
  <si>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</si>
  <si>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</si>
  <si>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</si>
  <si>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</si>
  <si>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</si>
  <si>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</si>
  <si>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</si>
  <si>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</si>
  <si>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</si>
  <si>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</si>
  <si>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</si>
  <si>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</si>
  <si>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</si>
  <si>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</si>
  <si>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</si>
  <si>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</si>
  <si>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</si>
  <si>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</si>
  <si>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</si>
  <si>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</si>
  <si>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</si>
  <si>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</si>
  <si>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</si>
  <si>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</si>
  <si>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</si>
  <si>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</si>
  <si>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</si>
  <si>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</si>
  <si>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</si>
  <si>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</si>
  <si>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</si>
  <si>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</si>
  <si>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</si>
  <si>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</si>
  <si>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</si>
  <si>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</si>
  <si>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</si>
  <si>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</si>
  <si>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</si>
  <si>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</si>
  <si>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</si>
  <si>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</si>
  <si>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</si>
  <si>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</si>
  <si>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</si>
  <si>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</si>
  <si>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</si>
  <si>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</si>
  <si>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</si>
  <si>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</si>
  <si>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</si>
  <si>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</si>
  <si>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</si>
  <si>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</si>
  <si>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</si>
  <si>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</si>
  <si>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</si>
  <si>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</si>
  <si>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</si>
  <si>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</si>
  <si>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</si>
  <si>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</si>
  <si>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</si>
  <si>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</si>
  <si>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</si>
  <si>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</si>
  <si>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</si>
  <si>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</si>
  <si>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</si>
  <si>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</si>
  <si>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</si>
  <si>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</si>
  <si>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</si>
  <si>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</si>
  <si>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</si>
  <si>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</si>
  <si>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</si>
  <si>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</si>
  <si>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</si>
  <si>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</si>
  <si>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</si>
  <si>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</si>
  <si>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</si>
  <si>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</si>
  <si>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</si>
  <si>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</si>
  <si>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</si>
  <si>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</si>
  <si>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</si>
  <si>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</si>
  <si>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</si>
  <si>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</si>
  <si>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</si>
  <si>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</si>
  <si>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</si>
  <si>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</si>
  <si>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</si>
  <si>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</si>
  <si>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</si>
  <si>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</si>
  <si>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</si>
  <si>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</si>
  <si>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</si>
  <si>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</si>
  <si>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</si>
  <si>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</si>
  <si>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</si>
  <si>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</si>
  <si>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</si>
  <si>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</si>
  <si>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</si>
  <si>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</si>
  <si>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</si>
  <si>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</si>
  <si>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</si>
  <si>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</si>
  <si>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</si>
  <si>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</si>
  <si>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</si>
  <si>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</si>
  <si>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</si>
  <si>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</si>
  <si>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</si>
  <si>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</si>
  <si>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</si>
  <si>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</si>
  <si>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</si>
  <si>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</si>
  <si>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</si>
  <si>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</si>
  <si>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</si>
  <si>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</si>
  <si>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</si>
  <si>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</si>
  <si>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</si>
  <si>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</si>
  <si>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</si>
  <si>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</si>
  <si>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</si>
  <si>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</si>
  <si>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</si>
  <si>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</si>
  <si>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</si>
  <si>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</si>
  <si>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</si>
  <si>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</si>
  <si>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</si>
  <si>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</si>
  <si>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</si>
  <si>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</si>
  <si>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</si>
  <si>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</si>
  <si>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</si>
  <si>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</si>
  <si>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</si>
  <si>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</si>
  <si>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</si>
  <si>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</si>
  <si>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</si>
  <si>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</si>
  <si>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</si>
  <si>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</si>
  <si>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</si>
  <si>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</si>
  <si>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</si>
  <si>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</si>
  <si>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</si>
  <si>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</si>
  <si>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</si>
  <si>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</si>
  <si>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</si>
  <si>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</si>
  <si>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</si>
  <si>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</si>
  <si>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</si>
  <si>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</si>
  <si>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</si>
  <si>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</si>
  <si>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</si>
  <si>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</si>
  <si>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</si>
  <si>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</si>
  <si>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</si>
  <si>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</si>
  <si>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</si>
  <si>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</si>
  <si>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</si>
  <si>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</si>
  <si>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</si>
  <si>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</si>
  <si>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</si>
  <si>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</si>
  <si>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</si>
  <si>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</si>
  <si>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</si>
  <si>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</si>
  <si>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</si>
  <si>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</si>
  <si>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</si>
  <si>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</si>
  <si>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</si>
  <si>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</si>
  <si>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</si>
  <si>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</si>
  <si>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</si>
  <si>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</si>
  <si>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</si>
  <si>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</si>
  <si>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</si>
  <si>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</si>
  <si>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</si>
  <si>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</si>
  <si>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</si>
  <si>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</si>
  <si>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</si>
  <si>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</si>
  <si>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</si>
  <si>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</si>
  <si>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</si>
  <si>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</si>
  <si>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</si>
  <si>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</si>
  <si>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</si>
  <si>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</si>
  <si>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</si>
  <si>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</si>
  <si>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</si>
  <si>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</si>
  <si>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</si>
  <si>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</si>
  <si>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</si>
  <si>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</si>
  <si>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</si>
  <si>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</si>
  <si>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</si>
  <si>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</si>
  <si>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</si>
  <si>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</si>
  <si>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</si>
  <si>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</si>
  <si>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</si>
  <si>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</si>
  <si>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</si>
  <si>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</si>
  <si>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</si>
  <si>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</si>
  <si>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</si>
  <si>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</si>
  <si>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</si>
  <si>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</si>
  <si>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</si>
  <si>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</si>
  <si>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</si>
  <si>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</si>
  <si>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</si>
  <si>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</si>
  <si>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</si>
  <si>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</si>
  <si>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</si>
  <si>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</si>
  <si>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</si>
  <si>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</si>
  <si>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</si>
  <si>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</si>
  <si>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</si>
  <si>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</si>
  <si>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</si>
  <si>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</si>
  <si>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</si>
  <si>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</si>
  <si>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</si>
  <si>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</si>
  <si>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</si>
  <si>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</si>
  <si>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</si>
  <si>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</si>
  <si>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</si>
  <si>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</si>
  <si>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</si>
  <si>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</si>
  <si>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</si>
  <si>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</si>
  <si>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</si>
  <si>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</si>
  <si>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</si>
  <si>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</si>
  <si>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</si>
  <si>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</si>
  <si>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</si>
  <si>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</si>
  <si>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</si>
  <si>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</si>
  <si>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</si>
  <si>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</si>
  <si>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</si>
  <si>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</si>
  <si>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</si>
  <si>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</si>
  <si>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</si>
  <si>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</si>
  <si>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</si>
  <si>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</si>
  <si>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</si>
  <si>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</si>
  <si>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</si>
  <si>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</si>
  <si>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</si>
  <si>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</si>
  <si>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</si>
  <si>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</si>
  <si>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</si>
  <si>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</si>
  <si>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</si>
  <si>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</si>
  <si>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</si>
  <si>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</si>
  <si>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</si>
  <si>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</si>
  <si>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</si>
  <si>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</si>
  <si>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</si>
  <si>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</si>
  <si>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</si>
  <si>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</si>
  <si>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</si>
  <si>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</si>
  <si>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</si>
  <si>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</si>
  <si>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</si>
  <si>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</si>
  <si>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</si>
  <si>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</si>
  <si>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</si>
  <si>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</si>
  <si>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</si>
  <si>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</si>
  <si>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</si>
  <si>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</si>
  <si>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</si>
  <si>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</si>
  <si>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</si>
  <si>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</si>
  <si>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</si>
  <si>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</si>
  <si>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</si>
  <si>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</si>
  <si>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</si>
  <si>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</si>
  <si>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</si>
  <si>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</si>
  <si>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</si>
  <si>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</si>
  <si>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</si>
  <si>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</si>
  <si>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</si>
  <si>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</si>
  <si>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</si>
  <si>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</si>
  <si>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</si>
  <si>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</si>
  <si>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</si>
  <si>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</si>
  <si>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</si>
  <si>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</si>
  <si>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</si>
  <si>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</si>
  <si>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</si>
  <si>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</si>
  <si>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</si>
  <si>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</si>
  <si>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</si>
  <si>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</si>
  <si>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</si>
  <si>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</si>
  <si>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</si>
  <si>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</si>
  <si>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</si>
  <si>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</si>
  <si>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</si>
  <si>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</si>
  <si>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</si>
  <si>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</si>
  <si>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</si>
  <si>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</si>
  <si>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</si>
  <si>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</si>
  <si>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</si>
  <si>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</si>
  <si>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</si>
  <si>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</si>
  <si>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</si>
  <si>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</si>
  <si>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</si>
  <si>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</si>
  <si>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</si>
  <si>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</si>
  <si>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</si>
  <si>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</si>
  <si>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</si>
  <si>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</si>
  <si>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</si>
  <si>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</si>
  <si>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</si>
  <si>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</si>
  <si>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</si>
  <si>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</si>
  <si>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</si>
  <si>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</si>
  <si>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</si>
  <si>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</si>
  <si>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</si>
  <si>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</si>
  <si>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</si>
  <si>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</si>
  <si>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</si>
  <si>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</si>
  <si>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</si>
  <si>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</si>
  <si>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</si>
  <si>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</si>
  <si>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</si>
  <si>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</si>
  <si>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</si>
  <si>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</si>
  <si>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</si>
  <si>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</si>
  <si>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</si>
  <si>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</si>
  <si>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</si>
  <si>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</si>
  <si>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</si>
  <si>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</si>
  <si>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</si>
  <si>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</si>
  <si>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</si>
  <si>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</si>
  <si>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</si>
  <si>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</si>
  <si>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</si>
  <si>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</si>
  <si>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</si>
  <si>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</si>
  <si>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</si>
  <si>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</si>
  <si>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</si>
  <si>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</si>
  <si>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</si>
  <si>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</si>
  <si>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</si>
  <si>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</si>
  <si>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</si>
  <si>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</si>
  <si>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</si>
  <si>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</si>
  <si>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</si>
  <si>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</si>
  <si>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</si>
  <si>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</si>
  <si>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</si>
  <si>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</si>
  <si>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</si>
  <si>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</si>
  <si>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</si>
  <si>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</si>
  <si>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</si>
  <si>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</si>
  <si>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</si>
  <si>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</si>
  <si>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</si>
  <si>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</si>
  <si>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</si>
  <si>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</si>
  <si>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</si>
  <si>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</si>
  <si>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</si>
  <si>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</si>
  <si>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</si>
  <si>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</si>
  <si>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</si>
  <si>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</si>
  <si>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</si>
  <si>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</si>
  <si>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</si>
  <si>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</si>
  <si>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</si>
  <si>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</si>
  <si>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</si>
  <si>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</si>
  <si>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</si>
  <si>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</si>
  <si>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</si>
  <si>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</si>
  <si>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</si>
  <si>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</si>
  <si>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</si>
  <si>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</si>
  <si>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</si>
  <si>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</si>
  <si>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</si>
  <si>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</si>
  <si>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</si>
  <si>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</si>
  <si>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</si>
  <si>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</si>
  <si>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</si>
  <si>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</si>
  <si>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</si>
  <si>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</si>
  <si>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</si>
  <si>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</si>
  <si>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</si>
  <si>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</si>
  <si>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</si>
  <si>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</si>
  <si>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</si>
  <si>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</si>
  <si>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</si>
  <si>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</si>
  <si>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</si>
  <si>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</si>
  <si>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</si>
  <si>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</si>
  <si>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</si>
  <si>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</si>
  <si>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</si>
  <si>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</si>
  <si>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</si>
  <si>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</si>
  <si>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</si>
  <si>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</si>
  <si>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</si>
  <si>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</si>
  <si>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</si>
  <si>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</si>
  <si>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</si>
  <si>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</si>
  <si>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</si>
  <si>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</si>
  <si>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</si>
  <si>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</si>
  <si>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</si>
  <si>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</si>
  <si>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</si>
  <si>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</si>
  <si>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</si>
  <si>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</si>
  <si>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</si>
  <si>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</si>
  <si>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</si>
  <si>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</si>
  <si>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</si>
  <si>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</si>
  <si>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</si>
  <si>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</si>
  <si>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</si>
  <si>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</si>
  <si>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</si>
  <si>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</si>
  <si>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</si>
  <si>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</si>
  <si>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</si>
  <si>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</si>
  <si>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</si>
  <si>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</si>
  <si>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</si>
  <si>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</si>
  <si>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</si>
  <si>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</si>
  <si>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</si>
  <si>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</si>
  <si>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</si>
  <si>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</si>
  <si>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</si>
  <si>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</si>
  <si>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</si>
  <si>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</si>
  <si>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</si>
  <si>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</si>
  <si>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</si>
  <si>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</si>
  <si>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</si>
  <si>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</si>
  <si>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</si>
  <si>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</si>
  <si>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</si>
  <si>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</si>
  <si>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</si>
  <si>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</si>
  <si>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</si>
  <si>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</si>
  <si>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</si>
  <si>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</si>
  <si>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</si>
  <si>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</si>
  <si>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</si>
  <si>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</si>
  <si>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</si>
  <si>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</si>
  <si>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</si>
  <si>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</si>
  <si>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</si>
  <si>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</si>
  <si>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</si>
  <si>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</si>
  <si>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</si>
  <si>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</si>
  <si>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</si>
  <si>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</si>
  <si>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</si>
  <si>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</si>
  <si>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</si>
  <si>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</si>
  <si>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</si>
  <si>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</si>
  <si>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</si>
  <si>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</si>
  <si>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</si>
  <si>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</si>
  <si>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</si>
  <si>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</si>
  <si>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</si>
  <si>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</si>
  <si>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</si>
  <si>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</si>
  <si>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</si>
  <si>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</si>
  <si>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</si>
  <si>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</si>
  <si>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</si>
  <si>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</si>
  <si>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</si>
  <si>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</si>
  <si>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</si>
  <si>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</si>
  <si>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</si>
  <si>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</si>
  <si>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</si>
  <si>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</si>
  <si>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</si>
  <si>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</si>
  <si>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</si>
  <si>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</si>
  <si>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</si>
  <si>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</si>
  <si>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</si>
  <si>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</si>
  <si>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</si>
  <si>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</si>
  <si>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</si>
  <si>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</si>
  <si>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</si>
  <si>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</si>
  <si>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</si>
  <si>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</si>
  <si>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</si>
  <si>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</si>
  <si>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</si>
  <si>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</si>
  <si>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</si>
  <si>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</si>
  <si>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</si>
  <si>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</si>
  <si>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</si>
  <si>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</si>
  <si>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</si>
  <si>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</si>
  <si>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</si>
  <si>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</si>
  <si>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</si>
  <si>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</si>
  <si>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</si>
  <si>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</si>
  <si>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</si>
  <si>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</si>
  <si>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</si>
  <si>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</si>
  <si>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</si>
  <si>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</si>
  <si>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</si>
  <si>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</si>
  <si>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</si>
  <si>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</si>
  <si>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</si>
  <si>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</si>
  <si>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</si>
  <si>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</si>
  <si>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</si>
  <si>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</si>
  <si>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</si>
  <si>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</si>
  <si>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</si>
  <si>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</si>
  <si>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</si>
  <si>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</si>
  <si>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</si>
  <si>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</si>
  <si>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</si>
  <si>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</si>
  <si>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</si>
  <si>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</si>
  <si>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</si>
  <si>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</si>
  <si>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</si>
  <si>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</si>
  <si>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</si>
  <si>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</si>
  <si>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</si>
  <si>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</si>
  <si>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</si>
  <si>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</si>
  <si>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</si>
  <si>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</si>
  <si>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</si>
  <si>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</si>
  <si>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</si>
  <si>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</si>
  <si>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</si>
  <si>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</si>
  <si>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</si>
  <si>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</si>
  <si>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</si>
  <si>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</si>
  <si>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</si>
  <si>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</si>
  <si>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</si>
  <si>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</si>
  <si>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</si>
  <si>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</si>
  <si>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</si>
  <si>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</si>
  <si>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</si>
  <si>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</si>
  <si>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</si>
  <si>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</si>
  <si>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</si>
  <si>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</si>
  <si>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</si>
  <si>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</si>
  <si>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</si>
  <si>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</si>
  <si>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</si>
  <si>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</si>
  <si>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</si>
  <si>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</si>
  <si>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</si>
  <si>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</si>
  <si>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</si>
  <si>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</si>
  <si>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</si>
  <si>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</si>
  <si>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</si>
  <si>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</si>
  <si>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</si>
  <si>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</si>
  <si>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</si>
  <si>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</si>
  <si>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</si>
  <si>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</si>
  <si>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</si>
  <si>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</si>
  <si>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</si>
  <si>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</si>
  <si>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</si>
  <si>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</si>
  <si>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</si>
  <si>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</si>
  <si>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</si>
  <si>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</si>
  <si>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</si>
  <si>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</si>
  <si>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</si>
  <si>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</si>
  <si>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</si>
  <si>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</si>
  <si>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</si>
  <si>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</si>
  <si>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</si>
  <si>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</si>
  <si>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</si>
  <si>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</si>
  <si>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</si>
  <si>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</si>
  <si>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</si>
  <si>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</si>
  <si>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</si>
  <si>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</si>
  <si>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</si>
  <si>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</si>
  <si>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</si>
  <si>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</si>
  <si>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</si>
  <si>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</si>
  <si>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</si>
  <si>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</si>
  <si>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</si>
  <si>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</si>
  <si>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</si>
  <si>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</si>
  <si>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</si>
  <si>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</si>
  <si>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</si>
  <si>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</si>
  <si>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</si>
  <si>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</si>
  <si>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</si>
  <si>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</si>
  <si>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</si>
  <si>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</si>
  <si>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</si>
  <si>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</si>
  <si>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</si>
  <si>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</si>
  <si>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</si>
  <si>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</si>
  <si>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</si>
  <si>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</si>
  <si>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</si>
  <si>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</si>
  <si>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</si>
  <si>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</si>
  <si>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</si>
  <si>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</si>
  <si>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</si>
  <si>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</si>
  <si>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</si>
  <si>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</si>
  <si>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</si>
  <si>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</si>
  <si>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</si>
  <si>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</si>
  <si>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</si>
  <si>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</si>
  <si>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</si>
  <si>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</si>
  <si>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</si>
  <si>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</si>
  <si>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</si>
  <si>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</si>
  <si>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</si>
  <si>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</si>
  <si>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</si>
  <si>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</si>
  <si>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</si>
  <si>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</si>
  <si>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</si>
  <si>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</si>
  <si>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</si>
  <si>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</si>
  <si>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</si>
  <si>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</si>
  <si>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</si>
  <si>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</si>
  <si>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</si>
  <si>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</si>
  <si>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</si>
  <si>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</si>
  <si>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</si>
  <si>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</si>
  <si>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</si>
  <si>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</si>
  <si>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</si>
  <si>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</si>
  <si>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</si>
  <si>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</si>
  <si>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</si>
  <si>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</si>
  <si>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</si>
  <si>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</si>
  <si>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</si>
  <si>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</si>
  <si>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</si>
  <si>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</si>
  <si>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</si>
  <si>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</si>
  <si>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</si>
  <si>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</si>
  <si>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</si>
  <si>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</si>
  <si>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</si>
  <si>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</si>
  <si>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</si>
  <si>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</si>
  <si>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</si>
  <si>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</si>
  <si>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</si>
  <si>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</si>
  <si>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</si>
  <si>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</si>
  <si>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</si>
  <si>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</si>
  <si>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</si>
  <si>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</si>
  <si>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</si>
  <si>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</si>
  <si>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</si>
  <si>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</si>
  <si>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</si>
  <si>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</si>
  <si>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</si>
  <si>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</si>
  <si>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</si>
  <si>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</si>
  <si>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</si>
  <si>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</si>
  <si>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</si>
  <si>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</si>
  <si>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</si>
  <si>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</si>
  <si>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</si>
  <si>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</si>
  <si>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</si>
  <si>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</si>
  <si>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</si>
  <si>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</si>
  <si>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</si>
  <si>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</si>
  <si>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</si>
  <si>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</si>
  <si>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</si>
  <si>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</si>
  <si>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</si>
  <si>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</si>
  <si>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</si>
  <si>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</si>
  <si>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</si>
  <si>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</si>
  <si>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</si>
  <si>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</si>
  <si>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</si>
  <si>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</si>
  <si>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</si>
  <si>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</si>
  <si>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</si>
  <si>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</si>
  <si>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</si>
  <si>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</si>
  <si>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</si>
  <si>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</si>
  <si>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</si>
  <si>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</si>
  <si>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</si>
  <si>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</si>
  <si>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</si>
  <si>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</si>
  <si>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</si>
  <si>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</si>
  <si>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</si>
  <si>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</si>
  <si>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</si>
  <si>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</si>
  <si>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</si>
  <si>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</si>
  <si>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</si>
  <si>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</si>
  <si>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</si>
  <si>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</si>
  <si>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</si>
  <si>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</si>
  <si>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</si>
  <si>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</si>
  <si>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</si>
  <si>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</si>
  <si>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</si>
  <si>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</si>
  <si>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</si>
  <si>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</si>
  <si>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</si>
  <si>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</si>
  <si>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</si>
  <si>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</si>
  <si>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</si>
  <si>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</si>
  <si>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</si>
  <si>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</si>
  <si>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</si>
  <si>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</si>
  <si>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</si>
  <si>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</si>
  <si>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</si>
  <si>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</si>
  <si>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</si>
  <si>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</si>
  <si>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</si>
  <si>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</si>
  <si>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</si>
  <si>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</si>
  <si>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</si>
  <si>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</si>
  <si>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</si>
  <si>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</si>
  <si>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</si>
  <si>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</si>
  <si>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</si>
  <si>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</si>
  <si>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</si>
  <si>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</si>
  <si>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</si>
  <si>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</si>
  <si>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</si>
  <si>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</si>
  <si>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</si>
  <si>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</si>
  <si>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</si>
  <si>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</si>
  <si>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</si>
  <si>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</si>
  <si>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</si>
  <si>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</si>
  <si>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</si>
  <si>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</si>
  <si>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</si>
  <si>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</si>
  <si>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</si>
  <si>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</si>
  <si>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</si>
  <si>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</si>
  <si>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</si>
  <si>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</si>
  <si>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</si>
  <si>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</si>
  <si>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</si>
  <si>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</si>
  <si>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</si>
  <si>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</si>
  <si>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</si>
  <si>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</si>
  <si>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</si>
  <si>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</si>
  <si>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</si>
  <si>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</si>
  <si>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</si>
  <si>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</si>
  <si>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</si>
  <si>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</si>
  <si>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</si>
  <si>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</si>
  <si>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</si>
  <si>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</si>
  <si>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</si>
  <si>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</si>
  <si>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</si>
  <si>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</si>
  <si>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</si>
  <si>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</si>
  <si>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</si>
  <si>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</si>
  <si>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</si>
  <si>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</si>
  <si>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</si>
  <si>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</si>
  <si>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</si>
  <si>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</si>
  <si>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</si>
  <si>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</si>
  <si>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</si>
  <si>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</si>
  <si>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</si>
  <si>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</si>
  <si>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</si>
  <si>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</si>
  <si>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</si>
  <si>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</si>
  <si>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</si>
  <si>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</si>
  <si>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</si>
  <si>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</si>
  <si>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</si>
  <si>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</si>
  <si>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</si>
  <si>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</si>
  <si>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</si>
  <si>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</si>
  <si>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</si>
  <si>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</si>
  <si>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</si>
  <si>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</si>
  <si>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</si>
  <si>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</si>
  <si>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</si>
  <si>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</si>
  <si>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</si>
  <si>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</si>
  <si>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</si>
  <si>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</si>
  <si>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</si>
  <si>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</si>
  <si>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</si>
  <si>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</si>
  <si>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</si>
  <si>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</si>
  <si>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</si>
  <si>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</si>
  <si>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</si>
  <si>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</si>
  <si>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</si>
  <si>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</si>
  <si>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</si>
  <si>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</si>
  <si>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</si>
  <si>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</si>
  <si>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</si>
  <si>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</si>
  <si>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</si>
  <si>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</si>
  <si>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</si>
  <si>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</si>
  <si>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</si>
  <si>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</si>
  <si>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</si>
  <si>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</si>
  <si>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</si>
  <si>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</si>
  <si>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</si>
  <si>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</si>
  <si>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</si>
  <si>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</si>
  <si>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</si>
  <si>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</si>
  <si>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</si>
  <si>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</si>
  <si>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</si>
  <si>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</si>
  <si>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</si>
  <si>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</si>
  <si>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</si>
  <si>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</si>
  <si>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</si>
  <si>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</si>
  <si>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</si>
  <si>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</si>
  <si>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</si>
  <si>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</si>
  <si>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</si>
  <si>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</si>
  <si>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</si>
  <si>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</si>
  <si>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</si>
  <si>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</si>
  <si>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</si>
  <si>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</si>
  <si>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</si>
  <si>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</si>
  <si>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</si>
  <si>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</si>
  <si>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</si>
  <si>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</si>
  <si>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</si>
  <si>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</si>
  <si>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</si>
  <si>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</si>
  <si>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</si>
  <si>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</si>
  <si>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</si>
  <si>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</si>
  <si>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</si>
  <si>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</si>
  <si>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</si>
  <si>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</si>
  <si>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</si>
  <si>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</si>
  <si>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</si>
  <si>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</si>
  <si>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</si>
  <si>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</si>
  <si>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</si>
  <si>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</si>
  <si>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</si>
  <si>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</si>
  <si>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</si>
  <si>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</si>
  <si>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</si>
  <si>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</si>
  <si>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</si>
  <si>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</si>
  <si>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</si>
  <si>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</si>
  <si>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</si>
  <si>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</si>
  <si>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</si>
  <si>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</si>
  <si>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</si>
  <si>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</si>
  <si>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</si>
  <si>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</si>
  <si>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</si>
  <si>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</si>
  <si>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</si>
  <si>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</si>
  <si>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</si>
  <si>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</si>
  <si>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</si>
  <si>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</si>
  <si>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</si>
  <si>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</si>
  <si>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</si>
  <si>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</si>
  <si>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</si>
  <si>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</si>
  <si>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</si>
  <si>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</si>
  <si>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</si>
  <si>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</si>
  <si>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</si>
  <si>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</si>
  <si>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</si>
  <si>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</si>
  <si>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</si>
  <si>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</si>
  <si>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</si>
  <si>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</si>
  <si>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</si>
  <si>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</si>
  <si>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</si>
  <si>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</si>
  <si>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</si>
  <si>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</si>
  <si>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</si>
  <si>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</si>
  <si>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</si>
  <si>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</si>
  <si>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</si>
  <si>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</si>
  <si>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</si>
  <si>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</si>
  <si>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</si>
  <si>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</si>
  <si>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</si>
  <si>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</si>
  <si>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</si>
  <si>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</si>
  <si>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</si>
  <si>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</si>
  <si>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</si>
  <si>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</si>
  <si>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</si>
  <si>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</si>
  <si>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</si>
  <si>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</si>
  <si>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</si>
  <si>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</si>
  <si>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</si>
  <si>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</si>
  <si>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</si>
  <si>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</si>
  <si>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</si>
  <si>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</si>
  <si>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</si>
  <si>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</si>
  <si>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</si>
  <si>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</si>
  <si>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</si>
  <si>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</si>
  <si>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</si>
  <si>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</si>
  <si>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</si>
  <si>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</si>
  <si>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</si>
  <si>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</si>
  <si>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</si>
  <si>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</si>
  <si>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</si>
  <si>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</si>
  <si>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</si>
  <si>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</si>
  <si>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</si>
  <si>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</si>
  <si>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</si>
  <si>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</si>
  <si>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</si>
  <si>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</si>
  <si>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</si>
  <si>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</si>
  <si>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</si>
  <si>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</si>
  <si>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</si>
  <si>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</si>
  <si>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</si>
  <si>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</si>
  <si>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</si>
  <si>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</si>
  <si>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</si>
  <si>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</si>
  <si>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</si>
  <si>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</si>
  <si>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</si>
  <si>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</si>
  <si>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</si>
  <si>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</si>
  <si>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</si>
  <si>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</si>
  <si>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</si>
  <si>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</si>
  <si>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</si>
  <si>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</si>
  <si>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</si>
  <si>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</si>
  <si>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</si>
  <si>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</si>
  <si>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</si>
  <si>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</si>
  <si>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</si>
  <si>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</si>
  <si>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</si>
  <si>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</si>
  <si>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</si>
  <si>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</si>
  <si>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</si>
  <si>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</si>
  <si>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</si>
  <si>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</si>
  <si>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</si>
  <si>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</si>
  <si>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</si>
  <si>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</si>
  <si>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</si>
  <si>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</si>
  <si>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</si>
  <si>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</si>
  <si>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</si>
  <si>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</si>
  <si>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</si>
  <si>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</si>
  <si>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</si>
  <si>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</si>
  <si>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</si>
  <si>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</si>
  <si>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</si>
  <si>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</si>
  <si>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</si>
  <si>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</si>
  <si>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</si>
  <si>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</si>
  <si>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</si>
  <si>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</si>
  <si>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</si>
  <si>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</si>
  <si>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</si>
  <si>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</si>
  <si>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</si>
  <si>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</si>
  <si>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</si>
  <si>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</si>
  <si>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</si>
  <si>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</si>
  <si>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</si>
  <si>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</si>
  <si>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</si>
  <si>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</si>
  <si>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</si>
  <si>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</si>
  <si>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</si>
  <si>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</si>
  <si>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</si>
  <si>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</si>
  <si>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</si>
  <si>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</si>
  <si>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</si>
  <si>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</si>
  <si>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</si>
  <si>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</si>
  <si>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</si>
  <si>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</si>
  <si>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</si>
  <si>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</si>
  <si>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</si>
  <si>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</si>
  <si>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</si>
  <si>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</si>
  <si>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</si>
  <si>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</si>
  <si>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</si>
  <si>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</si>
  <si>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</si>
  <si>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</si>
  <si>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</si>
  <si>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</si>
  <si>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</si>
  <si>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</si>
  <si>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</si>
  <si>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</si>
  <si>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</si>
  <si>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</si>
  <si>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</si>
  <si>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</si>
  <si>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</si>
  <si>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</si>
  <si>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</si>
  <si>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</si>
  <si>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</si>
  <si>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</si>
  <si>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</si>
  <si>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</si>
  <si>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</si>
  <si>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</si>
  <si>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</si>
  <si>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</si>
  <si>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</si>
  <si>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</si>
  <si>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</si>
  <si>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</si>
  <si>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</si>
  <si>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</si>
  <si>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</si>
  <si>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</si>
  <si>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</si>
  <si>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</si>
  <si>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</si>
  <si>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</si>
  <si>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</si>
  <si>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</si>
  <si>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</si>
  <si>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</si>
  <si>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</si>
  <si>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</si>
  <si>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</si>
  <si>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</si>
  <si>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</si>
  <si>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</si>
  <si>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</si>
  <si>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</si>
  <si>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</si>
  <si>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</si>
  <si>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</si>
  <si>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</si>
  <si>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</si>
  <si>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</si>
  <si>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</si>
  <si>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</si>
  <si>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</si>
  <si>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</si>
  <si>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</si>
  <si>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</si>
  <si>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</si>
  <si>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</si>
  <si>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</si>
  <si>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</si>
  <si>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</si>
  <si>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</si>
  <si>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</si>
  <si>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</si>
  <si>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</si>
  <si>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</si>
  <si>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</si>
  <si>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</si>
  <si>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</si>
  <si>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</si>
  <si>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</si>
  <si>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</si>
  <si>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</si>
  <si>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</si>
  <si>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</si>
  <si>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</si>
  <si>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</si>
  <si>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</si>
  <si>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</si>
  <si>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</si>
  <si>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</si>
  <si>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</si>
  <si>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</si>
  <si>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</si>
  <si>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</si>
  <si>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</si>
  <si>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</si>
  <si>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</si>
  <si>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</si>
  <si>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</si>
  <si>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</si>
  <si>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</si>
  <si>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</si>
  <si>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</si>
  <si>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</si>
  <si>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</si>
  <si>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</si>
  <si>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</si>
  <si>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</si>
  <si>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</si>
  <si>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</si>
  <si>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</si>
  <si>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</si>
  <si>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</si>
  <si>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</si>
  <si>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</si>
  <si>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</si>
  <si>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</si>
  <si>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</si>
  <si>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</si>
  <si>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</si>
  <si>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</si>
  <si>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</si>
  <si>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</si>
  <si>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</si>
  <si>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</si>
  <si>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</si>
  <si>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</si>
  <si>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</si>
  <si>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</si>
  <si>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</si>
  <si>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</si>
  <si>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</si>
  <si>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</si>
  <si>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</si>
  <si>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</si>
  <si>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</si>
  <si>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</si>
  <si>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</si>
  <si>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</si>
  <si>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</si>
  <si>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</si>
  <si>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</si>
  <si>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</si>
  <si>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</si>
  <si>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</si>
  <si>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</si>
  <si>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</si>
  <si>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</si>
  <si>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</si>
  <si>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</si>
  <si>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</si>
  <si>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</si>
  <si>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</si>
  <si>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</si>
  <si>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</si>
  <si>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</si>
  <si>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</si>
  <si>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</si>
  <si>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</si>
  <si>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</si>
  <si>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</si>
  <si>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</si>
  <si>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</si>
  <si>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</si>
  <si>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</si>
  <si>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</si>
  <si>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</si>
  <si>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</si>
  <si>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</si>
  <si>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</si>
  <si>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</si>
  <si>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</si>
  <si>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</si>
  <si>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</si>
  <si>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</si>
  <si>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</si>
  <si>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</si>
  <si>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</si>
  <si>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</si>
  <si>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</si>
  <si>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</si>
  <si>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</si>
  <si>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</si>
  <si>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</si>
  <si>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</si>
  <si>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</si>
  <si>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</si>
  <si>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</si>
  <si>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</si>
  <si>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</si>
  <si>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</si>
  <si>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</si>
  <si>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</si>
  <si>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</si>
  <si>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</si>
  <si>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</si>
  <si>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</si>
  <si>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</si>
  <si>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</si>
  <si>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</si>
  <si>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</si>
  <si>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</si>
  <si>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</si>
  <si>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</si>
  <si>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</si>
  <si>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</si>
  <si>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</si>
  <si>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</si>
  <si>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</si>
  <si>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</si>
  <si>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</si>
  <si>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</si>
  <si>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</si>
  <si>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</si>
  <si>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</si>
  <si>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</si>
  <si>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</si>
  <si>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</si>
  <si>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</si>
  <si>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</si>
  <si>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</si>
  <si>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</si>
  <si>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</si>
  <si>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</si>
  <si>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</si>
  <si>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</si>
  <si>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</si>
  <si>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</si>
  <si>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</si>
  <si>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</si>
  <si>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</si>
  <si>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</si>
  <si>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</si>
  <si>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</si>
  <si>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</si>
  <si>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</si>
  <si>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</si>
  <si>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</si>
  <si>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</si>
  <si>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</si>
  <si>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</si>
  <si>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</si>
  <si>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</si>
  <si>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</si>
  <si>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</si>
  <si>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</si>
  <si>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</si>
  <si>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</si>
  <si>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</si>
  <si>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</si>
  <si>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</si>
  <si>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</si>
  <si>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</si>
  <si>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</si>
  <si>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</si>
  <si>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</si>
  <si>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</si>
  <si>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</si>
  <si>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</si>
  <si>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</si>
  <si>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</si>
  <si>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</si>
  <si>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</si>
  <si>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</si>
  <si>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</si>
  <si>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</si>
  <si>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</si>
  <si>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</si>
  <si>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</si>
  <si>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</si>
  <si>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</si>
  <si>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</si>
  <si>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</si>
  <si>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</si>
  <si>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</si>
  <si>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</si>
  <si>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</si>
  <si>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</si>
  <si>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</si>
  <si>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</si>
  <si>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</si>
  <si>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</si>
  <si>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</si>
  <si>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</si>
  <si>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</si>
  <si>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</si>
  <si>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</si>
  <si>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</si>
  <si>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</si>
  <si>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</si>
  <si>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</si>
  <si>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</si>
  <si>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</si>
  <si>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</si>
  <si>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</si>
  <si>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</si>
  <si>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</si>
  <si>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</si>
  <si>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</si>
  <si>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</si>
  <si>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</si>
  <si>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</si>
  <si>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</si>
  <si>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</si>
  <si>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</si>
  <si>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</si>
  <si>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</si>
  <si>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</si>
  <si>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</si>
  <si>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</si>
  <si>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</si>
  <si>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</si>
  <si>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</si>
  <si>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</si>
  <si>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</si>
  <si>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</si>
  <si>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</si>
  <si>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</si>
  <si>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</si>
  <si>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</si>
  <si>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</si>
  <si>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</si>
  <si>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</si>
  <si>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</si>
  <si>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</si>
  <si>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</si>
  <si>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</si>
  <si>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</si>
  <si>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</si>
  <si>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</si>
  <si>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</si>
  <si>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</si>
  <si>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</si>
  <si>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</si>
  <si>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</si>
  <si>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</si>
  <si>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</si>
  <si>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</si>
  <si>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</si>
  <si>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</si>
  <si>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</si>
  <si>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</si>
  <si>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</si>
  <si>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</si>
  <si>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</si>
  <si>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</si>
  <si>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</si>
  <si>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</si>
  <si>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</si>
  <si>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</si>
  <si>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</si>
  <si>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</si>
  <si>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</si>
  <si>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</si>
  <si>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</si>
  <si>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</si>
  <si>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</si>
  <si>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</si>
  <si>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</si>
  <si>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</si>
  <si>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</si>
  <si>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</si>
  <si>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</si>
  <si>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</si>
  <si>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</si>
  <si>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</si>
  <si>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</si>
  <si>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</si>
  <si>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</si>
  <si>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</si>
  <si>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</si>
  <si>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</si>
  <si>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</si>
  <si>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</si>
  <si>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</si>
  <si>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</si>
  <si>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</si>
  <si>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</si>
  <si>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</si>
  <si>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</si>
  <si>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</si>
  <si>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</si>
  <si>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</si>
  <si>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</si>
  <si>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</si>
  <si>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</si>
  <si>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</si>
  <si>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</si>
  <si>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</si>
  <si>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</si>
  <si>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</si>
  <si>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</si>
  <si>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</si>
  <si>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</si>
  <si>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</si>
  <si>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</si>
  <si>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</si>
  <si>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</si>
  <si>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</si>
  <si>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</si>
  <si>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</si>
  <si>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</si>
  <si>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</si>
  <si>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</si>
  <si>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</si>
  <si>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</si>
  <si>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</si>
  <si>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</si>
  <si>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</si>
  <si>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</si>
  <si>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</si>
  <si>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</si>
  <si>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</si>
  <si>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</si>
  <si>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</si>
  <si>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</si>
  <si>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</si>
  <si>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</si>
  <si>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</si>
  <si>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</si>
  <si>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</si>
  <si>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</si>
  <si>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</si>
  <si>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</si>
  <si>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</si>
  <si>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</si>
  <si>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</si>
  <si>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</si>
  <si>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</si>
  <si>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</si>
  <si>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</si>
  <si>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</si>
  <si>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</si>
  <si>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</si>
  <si>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</si>
  <si>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</si>
  <si>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</si>
  <si>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</si>
  <si>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</si>
  <si>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</si>
  <si>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</si>
  <si>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</si>
  <si>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</si>
  <si>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</si>
  <si>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</si>
  <si>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</si>
  <si>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</si>
  <si>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</si>
  <si>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</si>
  <si>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</si>
  <si>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</si>
  <si>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</si>
  <si>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</si>
  <si>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</si>
  <si>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</si>
  <si>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</si>
  <si>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</si>
  <si>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</si>
  <si>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</si>
  <si>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</si>
  <si>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</si>
  <si>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</si>
  <si>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</si>
  <si>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</si>
  <si>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</si>
  <si>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</si>
  <si>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</si>
  <si>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</si>
  <si>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</si>
  <si>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</si>
  <si>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</si>
  <si>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</si>
  <si>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</si>
  <si>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</si>
  <si>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</si>
  <si>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</si>
  <si>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</si>
  <si>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</si>
  <si>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</si>
  <si>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</si>
  <si>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</si>
  <si>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</si>
  <si>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</si>
  <si>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</si>
  <si>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</si>
  <si>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</si>
  <si>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</si>
  <si>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</si>
  <si>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</si>
  <si>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</si>
  <si>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</si>
  <si>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</si>
  <si>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</si>
  <si>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</si>
  <si>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</si>
  <si>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</si>
  <si>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</si>
  <si>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</si>
  <si>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</si>
  <si>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</si>
  <si>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</si>
  <si>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</si>
  <si>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</si>
  <si>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</si>
  <si>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</si>
  <si>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</si>
  <si>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</si>
  <si>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</si>
  <si>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</si>
  <si>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</si>
  <si>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</si>
  <si>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</si>
  <si>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</si>
  <si>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</si>
  <si>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</si>
  <si>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</si>
  <si>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</si>
  <si>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</si>
  <si>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</si>
  <si>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</si>
  <si>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</si>
  <si>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</si>
  <si>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</si>
  <si>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</si>
  <si>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</si>
  <si>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</si>
  <si>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</si>
  <si>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</si>
  <si>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</si>
  <si>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</si>
  <si>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</si>
  <si>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</si>
  <si>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</si>
  <si>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</si>
  <si>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</si>
  <si>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</si>
  <si>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</si>
  <si>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</si>
  <si>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</si>
  <si>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</si>
  <si>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</si>
  <si>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</si>
  <si>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</si>
  <si>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</si>
  <si>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</si>
  <si>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</si>
  <si>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</si>
  <si>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</si>
  <si>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</si>
  <si>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</si>
  <si>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</si>
  <si>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</si>
  <si>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</si>
  <si>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</si>
  <si>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</si>
  <si>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</si>
  <si>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</si>
  <si>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</si>
  <si>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</si>
  <si>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</si>
  <si>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</si>
  <si>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</si>
  <si>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</si>
  <si>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</si>
  <si>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</si>
  <si>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</si>
  <si>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</si>
  <si>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</si>
  <si>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</si>
  <si>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</si>
  <si>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</si>
  <si>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</si>
  <si>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</si>
  <si>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</si>
  <si>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</si>
  <si>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</si>
  <si>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</si>
  <si>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</si>
  <si>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</si>
  <si>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</si>
  <si>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</si>
  <si>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</si>
  <si>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</si>
  <si>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</si>
  <si>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</si>
  <si>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</si>
  <si>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</si>
  <si>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</si>
  <si>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</si>
  <si>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</si>
  <si>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</si>
  <si>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</si>
  <si>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</si>
  <si>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</si>
  <si>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</si>
  <si>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</si>
  <si>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</si>
  <si>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</si>
  <si>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</si>
  <si>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</si>
  <si>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</si>
  <si>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</si>
  <si>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</si>
  <si>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</si>
  <si>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</si>
  <si>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</si>
  <si>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</si>
  <si>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</si>
  <si>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</si>
  <si>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</si>
  <si>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</si>
  <si>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</si>
  <si>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</si>
  <si>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</si>
  <si>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</si>
  <si>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</si>
  <si>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</si>
  <si>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</si>
  <si>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</si>
  <si>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</si>
  <si>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</si>
  <si>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</si>
  <si>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</si>
  <si>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</si>
  <si>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</si>
  <si>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</si>
  <si>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</si>
  <si>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</si>
  <si>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</si>
  <si>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</si>
  <si>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</si>
  <si>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</si>
  <si>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</si>
  <si>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</si>
  <si>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</si>
  <si>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</si>
  <si>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</si>
  <si>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</si>
  <si>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</si>
  <si>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</si>
  <si>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</si>
  <si>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</si>
  <si>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</si>
  <si>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</si>
  <si>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</si>
  <si>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</si>
  <si>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</si>
  <si>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</si>
  <si>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</si>
  <si>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</si>
  <si>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</si>
  <si>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</si>
  <si>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</si>
  <si>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</si>
  <si>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</si>
  <si>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</si>
  <si>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</si>
  <si>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</si>
  <si>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</si>
  <si>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</si>
  <si>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</si>
  <si>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</si>
  <si>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</si>
  <si>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</si>
  <si>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</si>
  <si>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</si>
  <si>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</si>
  <si>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</si>
  <si>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</si>
  <si>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</si>
  <si>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</si>
  <si>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</si>
  <si>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</si>
  <si>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</si>
  <si>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</si>
  <si>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</si>
  <si>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</si>
  <si>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</si>
  <si>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</si>
  <si>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</si>
  <si>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</si>
  <si>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</si>
  <si>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</si>
  <si>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</si>
  <si>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</si>
  <si>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</si>
  <si>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</si>
  <si>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</si>
  <si>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</si>
  <si>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</si>
  <si>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</si>
  <si>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</si>
  <si>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</si>
  <si>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</si>
  <si>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</si>
  <si>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</si>
  <si>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</si>
  <si>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</si>
  <si>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</si>
  <si>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</si>
  <si>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</si>
  <si>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</si>
  <si>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</si>
  <si>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</si>
  <si>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</si>
  <si>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</si>
  <si>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</si>
  <si>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</si>
  <si>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</si>
  <si>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</si>
  <si>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</si>
  <si>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</si>
  <si>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</si>
  <si>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</si>
  <si>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</si>
  <si>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</si>
  <si>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</si>
  <si>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</si>
  <si>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</si>
  <si>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</si>
  <si>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</si>
  <si>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</si>
  <si>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</si>
  <si>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</si>
  <si>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</si>
  <si>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</si>
  <si>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</si>
  <si>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</si>
  <si>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</si>
  <si>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</si>
  <si>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</si>
  <si>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</si>
  <si>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</si>
  <si>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</si>
  <si>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</si>
  <si>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</si>
  <si>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</si>
  <si>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</si>
  <si>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</si>
  <si>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</si>
  <si>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</si>
  <si>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</si>
  <si>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</si>
  <si>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</si>
  <si>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</si>
  <si>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</si>
  <si>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</si>
  <si>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</si>
  <si>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</si>
  <si>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</si>
  <si>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</si>
  <si>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</si>
  <si>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</si>
  <si>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</si>
  <si>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</si>
  <si>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</si>
  <si>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</si>
  <si>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</si>
  <si>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</si>
  <si>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</si>
  <si>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</si>
  <si>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</si>
  <si>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</si>
  <si>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</si>
  <si>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</si>
  <si>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</si>
  <si>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</si>
  <si>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</si>
  <si>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</si>
  <si>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</si>
  <si>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</si>
  <si>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</si>
  <si>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</si>
  <si>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</si>
  <si>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</si>
  <si>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</si>
  <si>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</si>
  <si>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</si>
  <si>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</si>
  <si>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</si>
  <si>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</si>
  <si>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</si>
  <si>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</si>
  <si>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</si>
  <si>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</si>
  <si>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</si>
  <si>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</si>
  <si>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</si>
  <si>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</si>
  <si>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</si>
  <si>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</si>
  <si>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</si>
  <si>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</si>
  <si>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</si>
  <si>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</si>
  <si>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</si>
  <si>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</si>
  <si>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</si>
  <si>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</si>
  <si>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</si>
  <si>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</si>
  <si>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</si>
  <si>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</si>
  <si>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</si>
  <si>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</si>
  <si>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</si>
  <si>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</si>
  <si>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</si>
  <si>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</si>
  <si>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</si>
  <si>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</si>
  <si>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</si>
  <si>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</si>
  <si>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</si>
  <si>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</si>
  <si>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</si>
  <si>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</si>
  <si>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</si>
  <si>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</si>
  <si>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</si>
  <si>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</si>
  <si>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</si>
  <si>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</si>
  <si>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</si>
  <si>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</si>
  <si>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</si>
  <si>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</si>
  <si>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</si>
  <si>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</si>
  <si>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</si>
  <si>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</si>
  <si>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</si>
  <si>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</si>
  <si>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</si>
  <si>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</si>
  <si>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</si>
  <si>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</si>
  <si>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</si>
  <si>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</si>
  <si>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</si>
  <si>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</si>
  <si>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</si>
  <si>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</si>
  <si>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</si>
  <si>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</si>
  <si>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</si>
  <si>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</si>
  <si>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</si>
  <si>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</si>
  <si>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</si>
  <si>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</si>
  <si>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</si>
  <si>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</si>
  <si>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</si>
  <si>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</si>
  <si>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</si>
  <si>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</si>
  <si>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</si>
  <si>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</si>
  <si>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</si>
  <si>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</si>
  <si>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</si>
  <si>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</si>
  <si>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</si>
  <si>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</si>
  <si>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</si>
  <si>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</si>
  <si>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</si>
  <si>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</si>
  <si>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</si>
  <si>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</si>
  <si>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</si>
  <si>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</si>
  <si>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</si>
  <si>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</si>
  <si>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</si>
  <si>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</si>
  <si>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</si>
  <si>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</si>
  <si>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</si>
  <si>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</si>
  <si>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</si>
  <si>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</si>
  <si>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</si>
  <si>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</si>
  <si>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</si>
  <si>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</si>
  <si>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</si>
  <si>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</si>
  <si>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</si>
  <si>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</si>
  <si>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</si>
  <si>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</si>
  <si>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</si>
  <si>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</si>
  <si>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</si>
  <si>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</si>
  <si>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</si>
  <si>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</si>
  <si>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</si>
  <si>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</si>
  <si>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</si>
  <si>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</si>
  <si>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</si>
  <si>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</si>
  <si>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</si>
  <si>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</si>
  <si>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</si>
  <si>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</si>
  <si>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</si>
  <si>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</si>
  <si>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</si>
  <si>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</si>
  <si>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</si>
  <si>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</si>
  <si>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</si>
  <si>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</si>
  <si>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</si>
  <si>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</si>
  <si>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</si>
  <si>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</si>
  <si>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</si>
  <si>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</si>
  <si>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</si>
  <si>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</si>
  <si>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</si>
  <si>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</si>
  <si>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</si>
  <si>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</si>
  <si>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</si>
  <si>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</si>
  <si>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</si>
  <si>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</si>
  <si>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</si>
  <si>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</si>
  <si>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</si>
  <si>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</si>
  <si>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</si>
  <si>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</si>
  <si>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</si>
  <si>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</si>
  <si>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</si>
  <si>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</si>
  <si>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</si>
  <si>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</si>
  <si>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</si>
  <si>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</si>
  <si>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</si>
  <si>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</si>
  <si>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</si>
  <si>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</si>
  <si>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</si>
  <si>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</si>
  <si>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</si>
  <si>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</si>
  <si>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</si>
  <si>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</si>
  <si>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</si>
  <si>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</si>
  <si>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</si>
  <si>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</si>
  <si>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</si>
  <si>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</si>
  <si>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</si>
  <si>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</si>
  <si>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</si>
  <si>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</si>
  <si>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</si>
  <si>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</si>
  <si>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</si>
  <si>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</si>
  <si>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</si>
  <si>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</si>
  <si>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</si>
  <si>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</si>
  <si>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</si>
  <si>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</si>
  <si>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</si>
  <si>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</si>
  <si>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</si>
  <si>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</si>
  <si>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</si>
  <si>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</si>
  <si>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</si>
  <si>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</si>
  <si>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</si>
  <si>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</si>
  <si>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</si>
  <si>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</si>
  <si>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</si>
  <si>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</si>
  <si>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</si>
  <si>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</si>
  <si>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</si>
  <si>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</si>
  <si>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</si>
  <si>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</si>
  <si>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</si>
  <si>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</si>
  <si>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</si>
  <si>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</si>
  <si>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</si>
  <si>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</si>
  <si>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</si>
  <si>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</si>
  <si>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</si>
  <si>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</si>
  <si>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</si>
  <si>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</si>
  <si>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</si>
  <si>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</si>
  <si>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</si>
  <si>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</si>
  <si>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</si>
  <si>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</si>
  <si>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</si>
  <si>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</si>
  <si>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</si>
  <si>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</si>
  <si>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</si>
  <si>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</si>
  <si>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</si>
  <si>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</si>
  <si>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</si>
  <si>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</si>
  <si>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</si>
  <si>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</si>
  <si>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</si>
  <si>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</si>
  <si>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</si>
  <si>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</si>
  <si>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</si>
  <si>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</si>
  <si>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</si>
  <si>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</si>
  <si>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</si>
  <si>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</si>
  <si>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</si>
  <si>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</si>
  <si>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</si>
  <si>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</si>
  <si>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</si>
  <si>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</si>
  <si>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</si>
  <si>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</si>
  <si>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</si>
  <si>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</si>
  <si>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</si>
  <si>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</si>
  <si>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</si>
  <si>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</si>
  <si>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</si>
  <si>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</si>
  <si>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</si>
  <si>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</si>
  <si>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</si>
  <si>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</si>
  <si>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</si>
  <si>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</si>
  <si>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</si>
  <si>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</si>
  <si>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</si>
  <si>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</si>
  <si>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</si>
  <si>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</si>
  <si>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</si>
  <si>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</si>
  <si>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</si>
  <si>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</si>
  <si>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</si>
  <si>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</si>
  <si>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</si>
  <si>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</si>
  <si>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</si>
  <si>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</si>
  <si>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</si>
  <si>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</si>
  <si>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</si>
  <si>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</si>
  <si>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</si>
  <si>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</si>
  <si>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</si>
  <si>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</si>
  <si>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</si>
  <si>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</si>
  <si>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</si>
  <si>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</si>
  <si>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</si>
  <si>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</si>
  <si>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</si>
  <si>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</si>
  <si>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</si>
  <si>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</si>
  <si>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</si>
  <si>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</si>
  <si>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</si>
  <si>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</si>
  <si>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</si>
  <si>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</si>
  <si>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</si>
  <si>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</si>
  <si>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</si>
  <si>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</si>
  <si>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</si>
  <si>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</si>
  <si>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</si>
  <si>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</si>
  <si>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</si>
  <si>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</si>
  <si>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</si>
  <si>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</si>
  <si>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</si>
  <si>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</si>
  <si>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</si>
  <si>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</si>
  <si>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</si>
  <si>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</si>
  <si>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</si>
  <si>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</si>
  <si>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</si>
  <si>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</si>
  <si>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</si>
  <si>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</si>
  <si>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</si>
  <si>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</si>
  <si>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</si>
  <si>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</si>
  <si>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</si>
  <si>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</si>
  <si>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</si>
  <si>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</si>
  <si>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</si>
  <si>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</si>
  <si>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</si>
  <si>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</si>
  <si>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</si>
  <si>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</si>
  <si>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</si>
  <si>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</si>
  <si>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</si>
  <si>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</si>
  <si>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</si>
  <si>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</si>
  <si>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</si>
  <si>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</si>
  <si>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</si>
  <si>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</si>
  <si>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</si>
  <si>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</si>
  <si>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</si>
  <si>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</si>
  <si>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</si>
  <si>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</si>
  <si>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</si>
  <si>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</si>
  <si>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</si>
  <si>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</si>
  <si>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</si>
  <si>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</si>
  <si>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</si>
  <si>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</si>
  <si>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</si>
  <si>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</si>
  <si>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</si>
  <si>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</si>
  <si>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</si>
  <si>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</si>
  <si>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</si>
  <si>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</si>
  <si>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</si>
  <si>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</si>
  <si>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</si>
  <si>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</si>
  <si>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</si>
  <si>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</si>
  <si>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</si>
  <si>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</si>
  <si>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</si>
  <si>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</si>
  <si>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</si>
  <si>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</si>
  <si>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</si>
  <si>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</si>
  <si>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</si>
  <si>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</si>
  <si>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</si>
  <si>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</si>
  <si>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</si>
  <si>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</si>
  <si>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</si>
  <si>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</si>
  <si>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</si>
  <si>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</si>
  <si>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</si>
  <si>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</si>
  <si>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</si>
  <si>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</si>
  <si>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</si>
  <si>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</si>
  <si>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</si>
  <si>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</si>
  <si>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</si>
  <si>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</si>
  <si>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</si>
  <si>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</si>
  <si>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</si>
  <si>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</si>
  <si>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</si>
  <si>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</si>
  <si>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</si>
  <si>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</si>
  <si>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</si>
  <si>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</si>
  <si>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</si>
  <si>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</si>
  <si>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</si>
  <si>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</si>
  <si>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</si>
  <si>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</si>
  <si>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</si>
  <si>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</si>
  <si>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</si>
  <si>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</si>
  <si>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</si>
  <si>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</si>
  <si>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</si>
  <si>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</si>
  <si>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</si>
  <si>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</si>
  <si>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</si>
  <si>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</si>
  <si>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</si>
  <si>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</si>
  <si>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</si>
  <si>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</si>
  <si>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</si>
  <si>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</si>
  <si>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</si>
  <si>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</si>
  <si>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</si>
  <si>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</si>
  <si>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</si>
  <si>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</si>
  <si>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</si>
  <si>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</si>
  <si>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</si>
  <si>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</si>
  <si>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</si>
  <si>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</si>
  <si>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</si>
  <si>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</si>
  <si>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</si>
  <si>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</si>
  <si>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</si>
  <si>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</si>
  <si>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</si>
  <si>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</si>
  <si>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</si>
  <si>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</si>
  <si>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</si>
  <si>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</si>
  <si>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</si>
  <si>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</si>
  <si>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</si>
  <si>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</si>
  <si>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</si>
  <si>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</si>
  <si>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</si>
  <si>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</si>
  <si>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</si>
  <si>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</si>
  <si>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</si>
  <si>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</si>
  <si>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</si>
  <si>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</si>
  <si>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</si>
  <si>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</si>
  <si>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</si>
  <si>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</si>
  <si>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</si>
  <si>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</si>
  <si>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</si>
  <si>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</si>
  <si>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</si>
  <si>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</si>
  <si>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</si>
  <si>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</si>
  <si>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</si>
  <si>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</si>
  <si>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</si>
  <si>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</si>
  <si>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</si>
  <si>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</si>
  <si>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</si>
  <si>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</si>
  <si>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</si>
  <si>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</si>
  <si>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</si>
  <si>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</si>
  <si>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</si>
  <si>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</si>
  <si>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</si>
  <si>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</si>
  <si>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</si>
  <si>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</si>
  <si>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</si>
  <si>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</si>
  <si>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</si>
  <si>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</si>
  <si>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</si>
  <si>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</si>
  <si>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</si>
  <si>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</si>
  <si>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</si>
  <si>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</si>
  <si>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</si>
  <si>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</si>
  <si>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</si>
  <si>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</si>
  <si>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</si>
  <si>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</si>
  <si>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</si>
  <si>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</si>
  <si>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</si>
  <si>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</si>
  <si>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</si>
  <si>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</si>
  <si>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</si>
  <si>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</si>
  <si>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</si>
  <si>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</si>
  <si>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</si>
  <si>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</si>
  <si>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</si>
  <si>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</si>
  <si>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</si>
  <si>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</si>
  <si>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</si>
  <si>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</si>
  <si>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</si>
  <si>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</si>
  <si>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</si>
  <si>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</si>
  <si>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</si>
  <si>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</si>
  <si>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</si>
  <si>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</si>
  <si>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</si>
  <si>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</si>
  <si>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</si>
  <si>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</si>
  <si>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</si>
  <si>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</si>
  <si>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</si>
  <si>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</si>
  <si>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</si>
  <si>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</si>
  <si>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</si>
  <si>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</si>
  <si>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</si>
  <si>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</si>
  <si>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</si>
  <si>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</si>
  <si>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</si>
  <si>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</si>
  <si>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</si>
  <si>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</si>
  <si>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</si>
  <si>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</si>
  <si>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</si>
  <si>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</si>
  <si>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</si>
  <si>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</si>
  <si>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</si>
  <si>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</si>
  <si>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</si>
  <si>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</si>
  <si>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</si>
  <si>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</si>
  <si>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</si>
  <si>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</si>
  <si>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</si>
  <si>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</si>
  <si>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</si>
  <si>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</si>
  <si>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</si>
  <si>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</si>
  <si>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</si>
  <si>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</si>
  <si>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</si>
  <si>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</si>
  <si>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</si>
  <si>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</si>
  <si>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</si>
  <si>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</si>
  <si>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</si>
  <si>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</si>
  <si>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</si>
  <si>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</si>
  <si>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</si>
  <si>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</si>
  <si>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</si>
  <si>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</si>
  <si>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</si>
  <si>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</si>
  <si>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</si>
  <si>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</si>
  <si>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</si>
  <si>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</si>
  <si>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</si>
  <si>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</si>
  <si>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</si>
  <si>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</si>
  <si>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</si>
  <si>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</si>
  <si>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</si>
  <si>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</si>
  <si>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</si>
  <si>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</si>
  <si>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</si>
  <si>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</si>
  <si>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</si>
  <si>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</si>
  <si>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</si>
  <si>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</si>
  <si>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</si>
  <si>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</si>
  <si>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</si>
  <si>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</si>
  <si>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</si>
  <si>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</si>
  <si>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</si>
  <si>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</si>
  <si>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</si>
  <si>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</si>
  <si>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</si>
  <si>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</si>
  <si>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</si>
  <si>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</si>
  <si>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</si>
  <si>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</si>
  <si>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</si>
  <si>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</si>
  <si>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</si>
  <si>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</si>
  <si>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</si>
  <si>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</si>
  <si>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</si>
  <si>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</si>
  <si>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</si>
  <si>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</si>
  <si>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</si>
  <si>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</si>
  <si>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</si>
  <si>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</si>
  <si>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</si>
  <si>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</si>
  <si>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</si>
  <si>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</si>
  <si>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</si>
  <si>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</si>
  <si>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</si>
  <si>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</si>
  <si>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</si>
  <si>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</si>
  <si>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</si>
  <si>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</si>
  <si>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</si>
  <si>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</si>
  <si>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</si>
  <si>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</si>
  <si>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</si>
  <si>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</si>
  <si>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</si>
  <si>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</si>
  <si>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</si>
  <si>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</si>
  <si>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</si>
  <si>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</si>
  <si>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</si>
  <si>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</si>
  <si>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</si>
  <si>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</si>
  <si>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</si>
  <si>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</si>
  <si>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</si>
  <si>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</si>
  <si>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</si>
  <si>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</si>
  <si>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</si>
  <si>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</si>
  <si>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</si>
  <si>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</si>
  <si>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</si>
  <si>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</si>
  <si>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</si>
  <si>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</si>
  <si>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</si>
  <si>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</si>
  <si>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</si>
  <si>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</si>
  <si>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</si>
  <si>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</si>
  <si>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</si>
  <si>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</si>
  <si>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</si>
  <si>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</si>
  <si>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</si>
  <si>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</si>
  <si>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</si>
  <si>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</si>
  <si>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</si>
  <si>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</si>
  <si>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</si>
  <si>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</si>
  <si>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</si>
  <si>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</si>
  <si>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</si>
  <si>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</si>
  <si>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</si>
  <si>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</si>
  <si>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</si>
  <si>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</si>
  <si>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</si>
  <si>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</si>
  <si>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</si>
  <si>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</si>
  <si>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</si>
  <si>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</si>
  <si>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</si>
  <si>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</si>
  <si>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</si>
  <si>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</si>
  <si>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</si>
  <si>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</si>
  <si>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</si>
  <si>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</si>
  <si>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</si>
  <si>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</si>
  <si>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</si>
  <si>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</si>
  <si>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</si>
  <si>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</si>
  <si>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</si>
  <si>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</si>
  <si>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</si>
  <si>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</si>
  <si>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</si>
  <si>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</si>
  <si>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</si>
  <si>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</si>
  <si>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</si>
  <si>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</si>
  <si>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</si>
  <si>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</si>
  <si>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</si>
  <si>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</si>
  <si>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</si>
  <si>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</si>
  <si>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</si>
  <si>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</si>
  <si>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</si>
  <si>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</si>
  <si>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</si>
  <si>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</si>
  <si>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</si>
  <si>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</si>
  <si>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</si>
  <si>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</si>
  <si>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</si>
  <si>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</si>
  <si>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</si>
  <si>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</si>
  <si>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</si>
  <si>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</si>
  <si>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</si>
  <si>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</si>
  <si>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</si>
  <si>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</si>
  <si>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</si>
  <si>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</si>
  <si>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</si>
  <si>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</si>
  <si>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</si>
  <si>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</si>
  <si>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</si>
  <si>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</si>
  <si>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</si>
  <si>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</si>
  <si>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</si>
  <si>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</si>
  <si>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</si>
  <si>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</si>
  <si>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</si>
  <si>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</si>
  <si>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</si>
  <si>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</si>
  <si>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</si>
  <si>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</si>
  <si>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</si>
  <si>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</si>
  <si>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</si>
  <si>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</si>
  <si>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</si>
  <si>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</si>
  <si>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</si>
  <si>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</si>
  <si>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</si>
  <si>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</si>
  <si>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</si>
  <si>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</si>
  <si>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</si>
  <si>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</si>
  <si>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</si>
  <si>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</si>
  <si>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</si>
  <si>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</si>
  <si>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</si>
  <si>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</si>
  <si>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</si>
  <si>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</si>
  <si>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</si>
  <si>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</si>
  <si>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</si>
  <si>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</si>
  <si>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</si>
  <si>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</si>
  <si>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</si>
  <si>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</si>
  <si>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</si>
  <si>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</si>
  <si>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</si>
  <si>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</si>
  <si>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</si>
  <si>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</si>
  <si>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</si>
  <si>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</si>
  <si>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</si>
  <si>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</si>
  <si>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</si>
  <si>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</si>
  <si>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</si>
  <si>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</si>
  <si>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</si>
  <si>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</si>
  <si>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</si>
  <si>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</si>
  <si>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</si>
  <si>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</si>
  <si>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</si>
  <si>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</si>
  <si>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</si>
  <si>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</si>
  <si>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</si>
  <si>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</si>
  <si>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</si>
  <si>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</si>
  <si>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</si>
  <si>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</si>
  <si>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</si>
  <si>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</si>
  <si>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</si>
  <si>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</si>
  <si>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</si>
  <si>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</si>
  <si>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</si>
  <si>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</si>
  <si>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</si>
  <si>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</si>
  <si>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</si>
  <si>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</si>
  <si>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</si>
  <si>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</si>
  <si>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</si>
  <si>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</si>
  <si>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</si>
  <si>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</si>
  <si>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</si>
  <si>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</si>
  <si>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</si>
  <si>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</si>
  <si>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</si>
  <si>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</si>
  <si>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</si>
  <si>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</si>
  <si>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</si>
  <si>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</si>
  <si>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</si>
  <si>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</si>
  <si>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</si>
  <si>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</si>
  <si>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</si>
  <si>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</si>
  <si>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</si>
  <si>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</si>
  <si>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</si>
  <si>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</si>
  <si>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</si>
  <si>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</si>
  <si>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</si>
  <si>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</si>
  <si>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</si>
  <si>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</si>
  <si>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</si>
  <si>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</si>
  <si>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</si>
  <si>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</si>
  <si>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</si>
  <si>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</si>
  <si>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</si>
  <si>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</si>
  <si>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</si>
  <si>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</si>
  <si>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</si>
  <si>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</si>
  <si>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</si>
  <si>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</si>
  <si>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</si>
  <si>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</si>
  <si>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</si>
  <si>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</si>
  <si>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</si>
  <si>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</si>
  <si>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</si>
  <si>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</si>
  <si>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</si>
  <si>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</si>
  <si>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</si>
  <si>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</si>
  <si>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</si>
  <si>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</si>
  <si>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</si>
  <si>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</si>
  <si>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</si>
  <si>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</si>
  <si>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</si>
  <si>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</si>
  <si>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</si>
  <si>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</si>
  <si>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</si>
  <si>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</si>
  <si>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</si>
  <si>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</si>
  <si>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</si>
  <si>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</si>
  <si>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</si>
  <si>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</si>
  <si>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</si>
  <si>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</si>
  <si>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</si>
  <si>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</si>
  <si>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</si>
  <si>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</si>
  <si>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</si>
  <si>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</si>
  <si>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</si>
  <si>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</si>
  <si>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</si>
  <si>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</si>
  <si>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</si>
  <si>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</si>
  <si>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</si>
  <si>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</si>
  <si>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</si>
  <si>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</si>
  <si>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</si>
  <si>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</si>
  <si>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</si>
  <si>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</si>
  <si>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</si>
  <si>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</si>
  <si>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</si>
  <si>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</si>
  <si>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</si>
  <si>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</si>
  <si>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</si>
  <si>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</si>
  <si>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</si>
  <si>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</si>
  <si>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</si>
  <si>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</si>
  <si>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</si>
  <si>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</si>
  <si>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</si>
  <si>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</si>
  <si>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</si>
  <si>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</si>
  <si>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</si>
  <si>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</si>
  <si>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</si>
  <si>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</si>
  <si>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</si>
  <si>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</si>
  <si>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</si>
  <si>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</si>
  <si>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</si>
  <si>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</si>
  <si>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</si>
  <si>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</si>
  <si>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</si>
  <si>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</si>
  <si>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</si>
  <si>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</si>
  <si>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</si>
  <si>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</si>
  <si>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</si>
  <si>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</si>
  <si>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</si>
  <si>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</si>
  <si>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</si>
  <si>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</si>
  <si>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</si>
  <si>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</si>
  <si>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</si>
  <si>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</si>
  <si>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</si>
  <si>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</si>
  <si>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</si>
  <si>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</si>
  <si>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</si>
  <si>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</si>
  <si>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</si>
  <si>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</si>
  <si>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</si>
  <si>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</si>
  <si>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</si>
  <si>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</si>
  <si>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</si>
  <si>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</si>
  <si>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</si>
  <si>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</si>
  <si>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</si>
  <si>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</si>
  <si>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</si>
  <si>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</si>
  <si>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</si>
  <si>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</si>
  <si>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</si>
  <si>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</si>
  <si>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</si>
  <si>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</si>
  <si>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</si>
  <si>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</si>
  <si>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</si>
  <si>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</si>
  <si>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</si>
  <si>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</si>
  <si>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</si>
  <si>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</si>
  <si>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</si>
  <si>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</si>
  <si>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</si>
  <si>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</si>
  <si>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</si>
  <si>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</si>
  <si>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</si>
  <si>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</si>
  <si>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</si>
  <si>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</si>
  <si>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</si>
  <si>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</si>
  <si>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</si>
  <si>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</si>
  <si>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</si>
  <si>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</si>
  <si>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</si>
  <si>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</si>
  <si>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</si>
  <si>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</si>
  <si>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</si>
  <si>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</si>
  <si>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</si>
  <si>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</si>
  <si>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</si>
  <si>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</si>
  <si>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</si>
  <si>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</si>
  <si>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</si>
  <si>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</si>
  <si>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</si>
  <si>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</si>
  <si>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</si>
  <si>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</si>
  <si>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</si>
  <si>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</si>
  <si>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</si>
  <si>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</si>
  <si>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</si>
  <si>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</si>
  <si>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</si>
  <si>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</si>
  <si>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</si>
  <si>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</si>
  <si>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</si>
  <si>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</si>
  <si>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</si>
  <si>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</si>
  <si>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</si>
  <si>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</si>
  <si>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</si>
  <si>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</si>
  <si>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</si>
  <si>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</si>
  <si>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</si>
  <si>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</si>
  <si>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</si>
  <si>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</si>
  <si>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</si>
  <si>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</si>
  <si>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</si>
  <si>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</si>
  <si>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</si>
  <si>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</si>
  <si>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</si>
  <si>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</si>
  <si>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</si>
  <si>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</si>
  <si>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</si>
  <si>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</si>
  <si>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</si>
  <si>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</si>
  <si>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</si>
  <si>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</si>
  <si>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</si>
  <si>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</si>
  <si>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</si>
  <si>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</si>
  <si>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</si>
  <si>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</si>
  <si>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</si>
  <si>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</si>
  <si>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</si>
  <si>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</si>
  <si>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</si>
  <si>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</si>
  <si>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</si>
  <si>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</si>
  <si>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</si>
  <si>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</si>
  <si>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</si>
  <si>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</si>
  <si>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</si>
  <si>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</si>
  <si>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</si>
  <si>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</si>
  <si>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</si>
  <si>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</si>
  <si>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</si>
  <si>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</si>
  <si>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</si>
  <si>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</si>
  <si>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</si>
  <si>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</si>
  <si>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</si>
  <si>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</si>
  <si>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</si>
  <si>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</si>
  <si>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</si>
  <si>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</si>
  <si>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</si>
  <si>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</si>
  <si>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</si>
  <si>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</si>
  <si>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</si>
  <si>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</si>
  <si>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</si>
  <si>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</si>
  <si>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</si>
  <si>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</si>
  <si>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</si>
  <si>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</si>
  <si>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</si>
  <si>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</si>
  <si>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</si>
  <si>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</si>
  <si>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</si>
  <si>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</si>
  <si>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</si>
  <si>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</si>
  <si>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</si>
  <si>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</si>
  <si>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</si>
  <si>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</si>
  <si>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</si>
  <si>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</si>
  <si>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</si>
  <si>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</si>
  <si>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</si>
  <si>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</si>
  <si>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</si>
  <si>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</si>
  <si>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</si>
  <si>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</si>
  <si>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</si>
  <si>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</si>
  <si>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</si>
  <si>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</si>
  <si>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</si>
  <si>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</si>
  <si>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</si>
  <si>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</si>
  <si>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</si>
  <si>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</si>
  <si>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</si>
  <si>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</si>
  <si>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</si>
  <si>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</si>
  <si>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</si>
  <si>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</si>
  <si>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</si>
  <si>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</si>
  <si>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</si>
  <si>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</si>
  <si>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</si>
  <si>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</si>
  <si>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</si>
  <si>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</si>
  <si>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</si>
  <si>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</si>
  <si>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</si>
  <si>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</si>
  <si>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</si>
  <si>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</si>
  <si>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</si>
  <si>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</si>
  <si>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</si>
  <si>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</si>
  <si>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</si>
  <si>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</si>
  <si>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</si>
  <si>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</si>
  <si>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</si>
  <si>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</si>
  <si>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</si>
  <si>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</si>
  <si>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</si>
  <si>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</si>
  <si>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</si>
  <si>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</si>
  <si>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</si>
  <si>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</si>
  <si>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</si>
  <si>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</si>
  <si>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</si>
  <si>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</si>
  <si>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</si>
  <si>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</si>
  <si>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</si>
  <si>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</si>
  <si>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</si>
  <si>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</si>
  <si>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</si>
  <si>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</si>
  <si>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</si>
  <si>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</si>
  <si>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</si>
  <si>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</si>
  <si>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</si>
  <si>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</si>
  <si>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</si>
  <si>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</si>
  <si>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</si>
  <si>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</si>
  <si>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</si>
  <si>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</si>
  <si>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</si>
  <si>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</si>
  <si>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</si>
  <si>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</si>
  <si>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</si>
  <si>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</si>
  <si>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</si>
  <si>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</si>
  <si>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</si>
  <si>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</si>
  <si>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</si>
  <si>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</si>
  <si>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</si>
  <si>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</si>
  <si>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</si>
  <si>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</si>
  <si>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</si>
  <si>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</si>
  <si>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</si>
  <si>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</si>
  <si>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</si>
  <si>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</si>
  <si>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</si>
  <si>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</si>
  <si>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</si>
  <si>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</si>
  <si>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</si>
  <si>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</si>
  <si>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</si>
  <si>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</si>
  <si>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</si>
  <si>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</si>
  <si>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</si>
  <si>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</si>
  <si>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</si>
  <si>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</si>
  <si>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</si>
  <si>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</si>
  <si>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</si>
  <si>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</si>
  <si>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</si>
  <si>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</si>
  <si>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</si>
  <si>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</si>
  <si>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</si>
  <si>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</si>
  <si>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</si>
  <si>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</si>
  <si>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</si>
  <si>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</si>
  <si>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</si>
  <si>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</si>
  <si>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</si>
  <si>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</si>
  <si>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</si>
  <si>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</si>
  <si>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</si>
  <si>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</si>
  <si>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</si>
  <si>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</si>
  <si>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</si>
  <si>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</si>
  <si>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</si>
  <si>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</si>
  <si>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</si>
  <si>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</si>
  <si>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</si>
  <si>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</si>
  <si>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</si>
  <si>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</si>
  <si>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</si>
  <si>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</si>
  <si>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</si>
  <si>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</si>
  <si>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</si>
  <si>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</si>
  <si>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</si>
  <si>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</si>
  <si>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</si>
  <si>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</si>
  <si>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</si>
  <si>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</si>
  <si>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</si>
  <si>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</si>
  <si>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</si>
  <si>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</si>
  <si>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</si>
  <si>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</si>
  <si>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</si>
  <si>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</si>
  <si>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</si>
  <si>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</si>
  <si>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</si>
  <si>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</si>
  <si>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</si>
  <si>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</si>
  <si>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</si>
  <si>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</si>
  <si>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</si>
  <si>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</si>
  <si>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</si>
  <si>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</si>
  <si>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</si>
  <si>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</si>
  <si>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</si>
  <si>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</si>
  <si>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</si>
  <si>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</si>
  <si>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</si>
  <si>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</si>
  <si>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</si>
  <si>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</si>
  <si>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</si>
  <si>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</si>
  <si>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</si>
  <si>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</si>
  <si>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</si>
  <si>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</si>
  <si>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</si>
  <si>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</si>
  <si>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</si>
  <si>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</si>
  <si>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</si>
  <si>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</si>
  <si>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</si>
  <si>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</si>
  <si>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</si>
  <si>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</si>
  <si>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</si>
  <si>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</si>
  <si>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</si>
  <si>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</si>
  <si>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</si>
  <si>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</si>
  <si>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</si>
  <si>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</si>
  <si>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</si>
  <si>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</si>
  <si>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</si>
  <si>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</si>
  <si>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</si>
  <si>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</si>
  <si>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</si>
  <si>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</si>
  <si>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</si>
  <si>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</si>
  <si>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</si>
  <si>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</si>
  <si>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</si>
  <si>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</si>
  <si>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</si>
  <si>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</si>
  <si>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</si>
  <si>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</si>
  <si>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</si>
  <si>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</si>
  <si>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</si>
  <si>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</si>
  <si>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</si>
  <si>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</si>
  <si>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</si>
  <si>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</si>
  <si>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</si>
  <si>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</si>
  <si>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</si>
  <si>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</si>
  <si>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</si>
  <si>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</si>
  <si>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</si>
  <si>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</si>
  <si>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</si>
  <si>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</si>
  <si>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</si>
  <si>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</si>
  <si>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</si>
  <si>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</si>
  <si>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</si>
  <si>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</si>
  <si>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</si>
  <si>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</si>
  <si>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</si>
  <si>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</si>
  <si>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</si>
  <si>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</si>
  <si>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</si>
  <si>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</si>
  <si>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</si>
  <si>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</si>
  <si>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</si>
  <si>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</si>
  <si>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</si>
  <si>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</si>
  <si>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</si>
  <si>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</si>
  <si>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</si>
  <si>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</si>
  <si>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</si>
  <si>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</si>
  <si>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</si>
  <si>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</si>
  <si>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</si>
  <si>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</si>
  <si>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</si>
  <si>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</si>
  <si>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</si>
  <si>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</si>
  <si>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</si>
  <si>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</si>
  <si>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</si>
  <si>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</si>
  <si>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</si>
  <si>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</si>
  <si>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</si>
  <si>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</si>
  <si>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</si>
  <si>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</si>
  <si>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</si>
  <si>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</si>
  <si>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</si>
  <si>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</si>
  <si>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</si>
  <si>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</si>
  <si>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</si>
  <si>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</si>
  <si>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</si>
  <si>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</si>
  <si>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</si>
  <si>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</si>
  <si>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</si>
  <si>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</si>
  <si>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</si>
  <si>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</si>
  <si>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</si>
  <si>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</si>
  <si>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</si>
  <si>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</si>
  <si>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</si>
  <si>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</si>
  <si>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</si>
  <si>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</si>
  <si>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</si>
  <si>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</si>
  <si>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</si>
  <si>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</si>
  <si>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</si>
  <si>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</si>
  <si>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</si>
  <si>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</si>
  <si>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</si>
  <si>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</si>
  <si>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</si>
  <si>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</si>
  <si>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</si>
  <si>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</si>
  <si>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</si>
  <si>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</si>
  <si>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</si>
  <si>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</si>
  <si>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</si>
  <si>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</si>
  <si>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</si>
  <si>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</si>
  <si>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</si>
  <si>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</si>
  <si>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</si>
  <si>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</si>
  <si>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</si>
  <si>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</si>
  <si>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</si>
  <si>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</si>
  <si>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</si>
  <si>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</si>
  <si>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</si>
  <si>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</si>
  <si>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</si>
  <si>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</si>
  <si>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</si>
  <si>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</si>
  <si>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</si>
  <si>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</si>
  <si>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</si>
  <si>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</si>
  <si>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</si>
  <si>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</si>
  <si>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</si>
  <si>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</si>
  <si>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</si>
  <si>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</si>
  <si>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</si>
  <si>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</si>
  <si>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</si>
  <si>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</si>
  <si>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</si>
  <si>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</si>
  <si>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</si>
  <si>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</si>
  <si>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</si>
  <si>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</si>
  <si>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</si>
  <si>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</si>
  <si>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</si>
  <si>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</si>
  <si>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</si>
  <si>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</si>
  <si>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</si>
  <si>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</si>
  <si>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</si>
  <si>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</si>
  <si>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</si>
  <si>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</si>
  <si>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</si>
  <si>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</si>
  <si>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</si>
  <si>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</si>
  <si>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</si>
  <si>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</si>
  <si>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</si>
  <si>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</si>
  <si>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</si>
  <si>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</si>
  <si>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</si>
  <si>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</si>
  <si>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</si>
  <si>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</si>
  <si>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</si>
  <si>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</si>
  <si>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</si>
  <si>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</si>
  <si>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</si>
  <si>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</si>
  <si>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</si>
  <si>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</si>
  <si>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</si>
  <si>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</si>
  <si>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</si>
  <si>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</si>
  <si>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</si>
  <si>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</si>
  <si>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</si>
  <si>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</si>
  <si>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</si>
  <si>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</si>
  <si>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</si>
  <si>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</si>
  <si>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</si>
  <si>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</si>
  <si>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</si>
  <si>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</si>
  <si>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</si>
  <si>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</si>
  <si>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</si>
  <si>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</si>
  <si>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</si>
  <si>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</si>
  <si>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</si>
  <si>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</si>
  <si>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</si>
  <si>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</si>
  <si>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</si>
  <si>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</si>
  <si>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</si>
  <si>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</si>
  <si>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</si>
  <si>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</si>
  <si>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</si>
  <si>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</si>
  <si>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</si>
  <si>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</si>
  <si>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</si>
  <si>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</si>
  <si>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</si>
  <si>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</si>
  <si>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</si>
  <si>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</si>
  <si>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</si>
  <si>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</si>
  <si>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</si>
  <si>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</si>
  <si>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</si>
  <si>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</si>
  <si>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</si>
  <si>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</si>
  <si>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</si>
  <si>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</si>
  <si>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</si>
  <si>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</si>
  <si>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</si>
  <si>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</si>
  <si>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</si>
  <si>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</si>
  <si>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</si>
  <si>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</si>
  <si>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</si>
  <si>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</si>
  <si>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</si>
  <si>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</si>
  <si>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</si>
  <si>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</si>
  <si>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</si>
  <si>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</si>
  <si>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</si>
  <si>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</si>
  <si>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</si>
  <si>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</si>
  <si>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</si>
  <si>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</si>
  <si>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</si>
  <si>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</si>
  <si>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</si>
  <si>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</si>
  <si>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</si>
  <si>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</si>
  <si>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</si>
  <si>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</si>
  <si>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</si>
  <si>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</si>
  <si>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</si>
  <si>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</si>
  <si>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</si>
  <si>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</si>
  <si>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</si>
  <si>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</si>
  <si>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</si>
  <si>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</si>
  <si>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</si>
  <si>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</si>
  <si>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</si>
  <si>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</si>
  <si>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</si>
  <si>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</si>
  <si>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</si>
  <si>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</si>
  <si>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</si>
  <si>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</si>
  <si>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</si>
  <si>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</si>
  <si>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</si>
  <si>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</si>
  <si>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</si>
  <si>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</si>
  <si>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</si>
  <si>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</si>
  <si>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</si>
  <si>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</si>
  <si>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</si>
  <si>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</si>
  <si>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</si>
  <si>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</si>
  <si>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</si>
  <si>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</si>
  <si>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</si>
  <si>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</si>
  <si>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</si>
  <si>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</si>
  <si>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</si>
  <si>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</si>
  <si>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</si>
  <si>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</si>
  <si>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</si>
  <si>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</si>
  <si>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</si>
  <si>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</si>
  <si>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</si>
  <si>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</si>
  <si>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</si>
  <si>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</si>
  <si>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</si>
  <si>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</si>
  <si>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</si>
  <si>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</si>
  <si>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</si>
  <si>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</si>
  <si>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</si>
  <si>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</si>
  <si>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</si>
  <si>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</si>
  <si>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</si>
  <si>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</si>
  <si>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</si>
  <si>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</si>
  <si>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</si>
  <si>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</si>
  <si>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</si>
  <si>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</si>
  <si>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</si>
  <si>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</si>
  <si>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</si>
  <si>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</si>
  <si>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</si>
  <si>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</si>
  <si>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</si>
  <si>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</si>
  <si>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</si>
  <si>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</si>
  <si>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</si>
  <si>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</si>
  <si>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</si>
  <si>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</si>
  <si>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</si>
  <si>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</si>
  <si>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</si>
  <si>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</si>
  <si>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</si>
  <si>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</si>
  <si>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</si>
  <si>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</si>
  <si>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</si>
  <si>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</si>
  <si>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</si>
  <si>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</si>
  <si>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</si>
  <si>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</si>
  <si>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</si>
  <si>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</si>
  <si>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</si>
  <si>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</si>
  <si>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</si>
  <si>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</si>
  <si>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</si>
  <si>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</si>
  <si>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</si>
  <si>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</si>
  <si>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</si>
  <si>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</si>
  <si>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</si>
  <si>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</si>
  <si>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</si>
  <si>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</si>
  <si>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</si>
  <si>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</si>
  <si>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</si>
  <si>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</si>
  <si>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</si>
  <si>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</si>
  <si>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</si>
  <si>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</si>
  <si>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</si>
  <si>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</si>
  <si>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</si>
  <si>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</si>
  <si>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</si>
  <si>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</si>
  <si>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</si>
  <si>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</si>
  <si>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</si>
  <si>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</si>
  <si>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</si>
  <si>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</si>
  <si>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</si>
  <si>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</si>
  <si>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</si>
  <si>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</si>
  <si>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</si>
  <si>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</si>
  <si>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</si>
  <si>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</si>
  <si>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</si>
  <si>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</si>
  <si>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</si>
  <si>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</si>
  <si>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</si>
  <si>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</si>
  <si>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</si>
  <si>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</si>
  <si>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</si>
  <si>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</si>
  <si>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</si>
  <si>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</si>
  <si>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</si>
  <si>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</si>
  <si>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</si>
  <si>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</si>
  <si>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</si>
  <si>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</si>
  <si>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</si>
  <si>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</si>
  <si>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</si>
  <si>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</si>
  <si>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</si>
  <si>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</si>
  <si>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</si>
  <si>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</si>
  <si>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</si>
  <si>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</si>
  <si>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</si>
  <si>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</si>
  <si>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</si>
  <si>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</si>
  <si>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</si>
  <si>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</si>
  <si>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</si>
  <si>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</si>
  <si>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</si>
  <si>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</si>
  <si>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</si>
  <si>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</si>
  <si>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</si>
  <si>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</si>
  <si>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</si>
  <si>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</si>
  <si>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</si>
  <si>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</si>
  <si>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</si>
  <si>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</si>
  <si>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</si>
  <si>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</si>
  <si>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</si>
  <si>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</si>
  <si>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</si>
  <si>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</si>
  <si>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</si>
  <si>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</si>
  <si>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</si>
  <si>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</si>
  <si>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</si>
  <si>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</si>
  <si>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</si>
  <si>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</si>
  <si>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</si>
  <si>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</si>
  <si>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</si>
  <si>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</si>
  <si>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</si>
  <si>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</si>
  <si>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</si>
  <si>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</si>
  <si>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</si>
  <si>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</si>
  <si>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</si>
  <si>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</si>
  <si>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</si>
  <si>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</si>
  <si>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</si>
  <si>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</si>
  <si>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</si>
  <si>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</si>
  <si>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</si>
  <si>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</si>
  <si>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</si>
  <si>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</si>
  <si>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</si>
  <si>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</si>
  <si>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</si>
  <si>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</si>
  <si>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</si>
  <si>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</si>
  <si>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</si>
  <si>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</si>
  <si>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</si>
  <si>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</si>
  <si>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</si>
  <si>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</si>
  <si>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</si>
  <si>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</si>
  <si>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</si>
  <si>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</si>
  <si>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</si>
  <si>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</si>
  <si>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</si>
  <si>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</si>
  <si>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</si>
  <si>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</si>
  <si>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</si>
  <si>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</si>
  <si>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</si>
  <si>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</si>
  <si>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</si>
  <si>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</si>
  <si>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</si>
  <si>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</si>
  <si>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</si>
  <si>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</si>
  <si>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</si>
  <si>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</si>
  <si>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</si>
  <si>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</si>
  <si>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</si>
  <si>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</si>
  <si>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</si>
  <si>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</si>
  <si>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</si>
  <si>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</si>
  <si>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</si>
  <si>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</si>
  <si>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</si>
  <si>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</si>
  <si>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</si>
  <si>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</si>
  <si>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</si>
  <si>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</si>
  <si>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</si>
  <si>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</si>
  <si>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</si>
  <si>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</si>
  <si>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</si>
  <si>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</si>
  <si>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</si>
  <si>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</si>
  <si>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</si>
  <si>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</si>
  <si>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</si>
  <si>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</si>
  <si>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</si>
  <si>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</si>
  <si>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</si>
  <si>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</si>
  <si>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</si>
  <si>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</si>
  <si>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</si>
  <si>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</si>
  <si>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</si>
  <si>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</si>
  <si>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</si>
  <si>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</si>
  <si>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</si>
  <si>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</si>
  <si>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</si>
  <si>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</si>
  <si>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</si>
  <si>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</si>
  <si>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</si>
  <si>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</si>
  <si>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</si>
  <si>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</si>
  <si>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</si>
  <si>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</si>
  <si>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</si>
  <si>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</si>
  <si>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</si>
  <si>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</si>
  <si>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</si>
  <si>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</si>
  <si>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</si>
  <si>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</si>
  <si>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</si>
  <si>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</si>
  <si>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</si>
  <si>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</si>
  <si>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</si>
  <si>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</si>
  <si>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</si>
  <si>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</si>
  <si>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</si>
  <si>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</si>
  <si>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</si>
  <si>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</si>
  <si>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</si>
  <si>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</si>
  <si>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</si>
  <si>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</si>
  <si>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</si>
  <si>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</si>
  <si>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</si>
  <si>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</si>
  <si>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</si>
  <si>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</si>
  <si>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</si>
  <si>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</si>
  <si>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</si>
  <si>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</si>
  <si>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</si>
  <si>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</si>
  <si>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</si>
  <si>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</si>
  <si>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</si>
  <si>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</si>
  <si>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</si>
  <si>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</si>
  <si>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</si>
  <si>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</si>
  <si>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</si>
  <si>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</si>
  <si>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</si>
  <si>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</si>
  <si>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</si>
  <si>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</si>
  <si>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</si>
  <si>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</si>
  <si>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</si>
  <si>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</si>
  <si>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</si>
  <si>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</si>
  <si>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</si>
  <si>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</si>
  <si>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</si>
  <si>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</si>
  <si>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</si>
  <si>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</si>
  <si>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</si>
  <si>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</si>
  <si>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</si>
  <si>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</si>
  <si>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</si>
  <si>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</si>
  <si>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</si>
  <si>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</si>
  <si>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</si>
  <si>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</si>
  <si>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</si>
  <si>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</si>
  <si>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</si>
  <si>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</si>
  <si>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</si>
  <si>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</si>
  <si>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</si>
  <si>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</si>
  <si>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</si>
  <si>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</si>
  <si>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</si>
  <si>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</si>
  <si>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</si>
  <si>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</si>
  <si>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</si>
  <si>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</si>
  <si>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</si>
  <si>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</si>
  <si>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</si>
  <si>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</si>
  <si>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</si>
  <si>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</si>
  <si>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</si>
  <si>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</si>
  <si>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</si>
  <si>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</si>
  <si>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</si>
  <si>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</si>
  <si>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</si>
  <si>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</si>
  <si>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</si>
  <si>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</si>
  <si>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</si>
  <si>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</si>
  <si>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</si>
  <si>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</si>
  <si>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</si>
  <si>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</si>
  <si>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</si>
  <si>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</si>
  <si>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</si>
  <si>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</si>
  <si>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</si>
  <si>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</si>
  <si>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</si>
  <si>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</si>
  <si>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</si>
  <si>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</si>
  <si>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</si>
  <si>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</si>
  <si>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</si>
  <si>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</si>
  <si>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</si>
  <si>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</si>
  <si>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</si>
  <si>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</si>
  <si>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</si>
  <si>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</si>
  <si>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</si>
  <si>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</si>
  <si>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</si>
  <si>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</si>
  <si>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</si>
  <si>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</si>
  <si>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</si>
  <si>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</si>
  <si>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</si>
  <si>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</si>
  <si>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</si>
  <si>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</si>
  <si>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</si>
  <si>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</si>
  <si>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</si>
  <si>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</si>
  <si>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</si>
  <si>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</si>
  <si>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</si>
  <si>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</si>
  <si>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</si>
  <si>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</si>
  <si>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</si>
  <si>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</si>
  <si>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</si>
  <si>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</si>
  <si>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</si>
  <si>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</si>
  <si>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</si>
  <si>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</si>
  <si>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</si>
  <si>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</si>
  <si>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</si>
  <si>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</si>
  <si>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</si>
  <si>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</si>
  <si>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</si>
  <si>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</si>
  <si>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</si>
  <si>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</si>
  <si>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</si>
  <si>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</si>
  <si>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</si>
  <si>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</si>
  <si>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</si>
  <si>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</si>
  <si>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</si>
  <si>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</si>
  <si>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</si>
  <si>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</si>
  <si>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</si>
  <si>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</si>
  <si>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</si>
  <si>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</si>
  <si>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</si>
  <si>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</si>
  <si>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</si>
  <si>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</si>
  <si>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</si>
  <si>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</si>
  <si>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</si>
  <si>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</si>
  <si>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</si>
  <si>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</si>
  <si>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</si>
  <si>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</si>
  <si>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</si>
  <si>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</si>
  <si>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</si>
  <si>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</si>
  <si>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</si>
  <si>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</si>
  <si>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</si>
  <si>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</si>
  <si>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</si>
  <si>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</si>
  <si>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</si>
  <si>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</si>
  <si>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</si>
  <si>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</si>
  <si>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</si>
  <si>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</si>
  <si>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</si>
  <si>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</si>
  <si>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</si>
  <si>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</si>
  <si>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</si>
  <si>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</si>
  <si>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</si>
  <si>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</si>
  <si>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</si>
  <si>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</si>
  <si>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</si>
  <si>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</si>
  <si>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</si>
  <si>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</si>
  <si>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</si>
  <si>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</si>
  <si>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</si>
  <si>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</si>
  <si>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</si>
  <si>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</si>
  <si>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</si>
  <si>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</si>
  <si>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</si>
  <si>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</si>
  <si>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</si>
  <si>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</si>
  <si>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</si>
  <si>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</si>
  <si>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</si>
  <si>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</si>
  <si>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</si>
  <si>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</si>
  <si>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</si>
  <si>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</si>
  <si>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</si>
  <si>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</si>
  <si>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</si>
  <si>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</si>
  <si>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</si>
  <si>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</si>
  <si>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</si>
  <si>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</si>
  <si>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</si>
  <si>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</si>
  <si>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</si>
  <si>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</si>
  <si>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</si>
  <si>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</si>
  <si>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</si>
  <si>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</si>
  <si>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</si>
  <si>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</si>
  <si>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</si>
  <si>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</si>
  <si>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</si>
  <si>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</si>
  <si>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</si>
  <si>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</si>
  <si>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</si>
  <si>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</si>
  <si>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</si>
  <si>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</si>
  <si>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</si>
  <si>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</si>
  <si>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</si>
  <si>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</si>
  <si>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</si>
  <si>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</si>
  <si>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</si>
  <si>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</si>
  <si>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</si>
  <si>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</si>
  <si>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</si>
  <si>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</si>
  <si>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</si>
  <si>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</si>
  <si>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</si>
  <si>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</si>
  <si>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</si>
  <si>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</si>
  <si>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</si>
  <si>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</si>
  <si>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</si>
  <si>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</si>
  <si>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</si>
  <si>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</si>
  <si>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</si>
  <si>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</si>
  <si>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</si>
  <si>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</si>
  <si>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</si>
  <si>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</si>
  <si>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</si>
  <si>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</si>
  <si>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</si>
  <si>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</si>
  <si>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</si>
  <si>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</si>
  <si>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</si>
  <si>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</si>
  <si>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</si>
  <si>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</si>
  <si>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</si>
  <si>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</si>
  <si>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</si>
  <si>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</si>
  <si>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</si>
  <si>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</si>
  <si>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</si>
  <si>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</si>
  <si>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</si>
  <si>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</si>
  <si>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</si>
  <si>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</si>
  <si>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</si>
  <si>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</si>
  <si>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</si>
  <si>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</si>
  <si>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</si>
  <si>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</si>
  <si>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</si>
  <si>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</si>
  <si>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</si>
  <si>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</si>
  <si>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</si>
  <si>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</si>
  <si>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</si>
  <si>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</si>
  <si>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</si>
  <si>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</si>
  <si>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</si>
  <si>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</si>
  <si>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</si>
  <si>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</si>
  <si>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</si>
  <si>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</si>
  <si>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</si>
  <si>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</si>
  <si>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</si>
  <si>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</si>
  <si>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</si>
  <si>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</si>
  <si>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</si>
  <si>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</si>
  <si>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</si>
  <si>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</si>
  <si>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</si>
  <si>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</si>
  <si>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</si>
  <si>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</si>
  <si>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</si>
  <si>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</si>
  <si>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</si>
  <si>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</si>
  <si>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</si>
  <si>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</si>
  <si>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</si>
  <si>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</si>
  <si>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</si>
  <si>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</si>
  <si>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</si>
  <si>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</si>
  <si>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</si>
  <si>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</si>
  <si>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</si>
  <si>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</si>
  <si>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</si>
  <si>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</si>
  <si>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</si>
  <si>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</si>
  <si>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</si>
  <si>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</si>
  <si>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</si>
  <si>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</si>
  <si>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</si>
  <si>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</si>
  <si>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</si>
  <si>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</si>
  <si>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</si>
  <si>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</si>
  <si>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</si>
  <si>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</si>
  <si>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</si>
  <si>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</si>
  <si>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</si>
  <si>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</si>
  <si>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</si>
  <si>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</si>
  <si>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</si>
  <si>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</si>
  <si>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</si>
  <si>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</si>
  <si>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</si>
  <si>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</si>
  <si>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</si>
  <si>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</si>
  <si>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</si>
  <si>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</si>
  <si>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</si>
  <si>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</si>
  <si>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</si>
  <si>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</si>
  <si>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</si>
  <si>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</si>
  <si>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</si>
  <si>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</si>
  <si>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</si>
  <si>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</si>
  <si>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</si>
  <si>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</si>
  <si>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</si>
  <si>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</si>
  <si>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</si>
  <si>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</si>
  <si>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</si>
  <si>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</si>
  <si>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</si>
  <si>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</si>
  <si>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</si>
  <si>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</si>
  <si>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</si>
  <si>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</si>
  <si>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</si>
  <si>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</si>
  <si>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</si>
  <si>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</si>
  <si>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</si>
  <si>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</si>
  <si>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</si>
  <si>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</si>
  <si>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</si>
  <si>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</si>
  <si>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</si>
  <si>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</si>
  <si>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</si>
  <si>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</si>
  <si>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</si>
  <si>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</si>
  <si>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</si>
  <si>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</si>
  <si>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</si>
  <si>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</si>
  <si>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</si>
  <si>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</si>
  <si>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</si>
  <si>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</si>
  <si>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</si>
  <si>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</si>
  <si>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</si>
  <si>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</si>
  <si>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</si>
  <si>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</si>
  <si>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</si>
  <si>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</si>
  <si>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</si>
  <si>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</si>
  <si>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</si>
  <si>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</si>
  <si>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</si>
  <si>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</si>
  <si>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</si>
  <si>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</si>
  <si>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</si>
  <si>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</si>
  <si>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</si>
  <si>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</si>
  <si>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</si>
  <si>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</si>
  <si>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</si>
  <si>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</si>
  <si>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</si>
  <si>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</si>
  <si>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</si>
  <si>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</si>
  <si>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</si>
  <si>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</si>
  <si>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</si>
  <si>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</si>
  <si>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</si>
  <si>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</si>
  <si>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</si>
  <si>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</si>
  <si>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</si>
  <si>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</si>
  <si>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</si>
  <si>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</si>
  <si>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</si>
  <si>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</si>
  <si>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</si>
  <si>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</si>
  <si>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</si>
  <si>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</si>
  <si>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</si>
  <si>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</si>
  <si>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</si>
  <si>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</si>
  <si>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</si>
  <si>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</si>
  <si>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</si>
  <si>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</si>
  <si>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</si>
  <si>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</si>
  <si>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</si>
  <si>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</si>
  <si>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</si>
  <si>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</si>
  <si>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</si>
  <si>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</si>
  <si>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</si>
  <si>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</si>
  <si>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</si>
  <si>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</si>
  <si>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</si>
  <si>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</si>
  <si>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</si>
  <si>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</si>
  <si>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</si>
  <si>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</si>
  <si>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</si>
  <si>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</si>
  <si>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</si>
  <si>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</si>
  <si>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</si>
  <si>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</si>
  <si>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</si>
  <si>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</si>
  <si>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</si>
  <si>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</si>
  <si>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</si>
  <si>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</si>
  <si>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</si>
  <si>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</si>
  <si>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</si>
  <si>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</si>
  <si>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</si>
  <si>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</si>
  <si>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</si>
  <si>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</si>
  <si>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</si>
  <si>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</si>
  <si>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</si>
  <si>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</si>
  <si>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</si>
  <si>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</si>
  <si>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</si>
  <si>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</si>
  <si>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</si>
  <si>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</si>
  <si>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</si>
  <si>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</si>
  <si>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</si>
  <si>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</si>
  <si>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</si>
  <si>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</si>
  <si>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</si>
  <si>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</si>
  <si>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</si>
  <si>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</si>
  <si>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</si>
  <si>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</si>
  <si>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</si>
  <si>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</si>
  <si>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</si>
  <si>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</si>
  <si>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</si>
  <si>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</si>
  <si>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</si>
  <si>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</si>
  <si>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</si>
  <si>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</si>
  <si>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</si>
  <si>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</si>
  <si>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</si>
  <si>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</si>
  <si>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</si>
  <si>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</si>
  <si>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</si>
  <si>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</si>
  <si>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</si>
  <si>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</si>
  <si>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</si>
  <si>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</si>
  <si>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</si>
  <si>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</si>
  <si>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</si>
  <si>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</si>
  <si>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</si>
  <si>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</si>
  <si>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</si>
  <si>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</si>
  <si>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</si>
  <si>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</si>
  <si>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</si>
  <si>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</si>
  <si>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</si>
  <si>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</si>
  <si>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</si>
  <si>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</si>
  <si>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</si>
  <si>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</si>
  <si>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</si>
  <si>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</si>
  <si>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</si>
  <si>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</si>
  <si>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</si>
  <si>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</si>
  <si>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</si>
  <si>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</si>
  <si>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</si>
  <si>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</si>
  <si>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</si>
  <si>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</si>
  <si>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</si>
  <si>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</si>
  <si>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</si>
  <si>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</si>
  <si>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</si>
  <si>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</si>
  <si>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</si>
  <si>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</si>
  <si>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</si>
  <si>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</si>
  <si>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</si>
  <si>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</si>
  <si>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</si>
  <si>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</si>
  <si>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</si>
  <si>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</si>
  <si>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</si>
  <si>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</si>
  <si>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</si>
  <si>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</si>
  <si>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</si>
  <si>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</si>
  <si>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</si>
  <si>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</si>
  <si>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</si>
  <si>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</si>
  <si>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</si>
  <si>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</si>
  <si>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</si>
  <si>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</si>
  <si>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</si>
  <si>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</si>
  <si>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</si>
  <si>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</si>
  <si>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</si>
  <si>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</si>
  <si>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</si>
  <si>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</si>
  <si>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</si>
  <si>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</si>
  <si>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</si>
  <si>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</si>
  <si>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</si>
  <si>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</si>
  <si>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</si>
  <si>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</si>
  <si>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</si>
  <si>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</si>
  <si>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</si>
  <si>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</si>
  <si>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</si>
  <si>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</si>
  <si>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</si>
  <si>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</si>
  <si>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</si>
  <si>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</si>
  <si>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</si>
  <si>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</si>
  <si>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</si>
  <si>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</si>
  <si>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</si>
  <si>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</si>
  <si>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</si>
  <si>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</si>
  <si>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</si>
  <si>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</si>
  <si>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</si>
  <si>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</si>
  <si>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</si>
  <si>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</si>
  <si>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</si>
  <si>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</si>
  <si>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</si>
  <si>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</si>
  <si>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</si>
  <si>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</si>
  <si>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</si>
  <si>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</si>
  <si>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</si>
  <si>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</si>
  <si>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</si>
  <si>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</si>
  <si>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</si>
  <si>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</si>
  <si>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</si>
  <si>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</si>
  <si>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</si>
  <si>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</si>
  <si>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</si>
  <si>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</si>
  <si>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</si>
  <si>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</si>
  <si>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</si>
  <si>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</si>
  <si>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</si>
  <si>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</si>
  <si>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</si>
  <si>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</si>
  <si>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</si>
  <si>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</si>
  <si>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</si>
  <si>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</si>
  <si>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</si>
  <si>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</si>
  <si>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</si>
  <si>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</si>
  <si>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</si>
  <si>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</si>
  <si>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</si>
  <si>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</si>
  <si>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</si>
  <si>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</si>
  <si>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</si>
  <si>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</si>
  <si>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</si>
  <si>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</si>
  <si>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</si>
  <si>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</si>
  <si>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</si>
  <si>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</si>
  <si>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</si>
  <si>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</si>
  <si>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</si>
  <si>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</si>
  <si>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</si>
  <si>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</si>
  <si>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</si>
  <si>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</si>
  <si>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</si>
  <si>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</si>
  <si>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</si>
  <si>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</si>
  <si>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</si>
  <si>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</si>
  <si>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</si>
  <si>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</si>
  <si>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</si>
  <si>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</si>
  <si>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</si>
  <si>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</si>
  <si>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</si>
  <si>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</si>
  <si>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</si>
  <si>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</si>
  <si>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</si>
  <si>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</si>
  <si>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</si>
  <si>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</si>
  <si>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</si>
  <si>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</si>
  <si>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</si>
  <si>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</si>
  <si>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</si>
  <si>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</si>
  <si>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</si>
  <si>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</si>
  <si>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</si>
  <si>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</si>
  <si>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</si>
  <si>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</si>
  <si>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</si>
  <si>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</si>
  <si>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</si>
  <si>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</si>
  <si>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</si>
  <si>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</si>
  <si>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</si>
  <si>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</si>
  <si>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</si>
  <si>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</si>
  <si>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</si>
  <si>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</si>
  <si>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</si>
  <si>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</si>
  <si>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</si>
  <si>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</si>
  <si>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</si>
  <si>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</si>
  <si>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</si>
  <si>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</si>
  <si>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</si>
  <si>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</si>
  <si>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</si>
  <si>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</si>
  <si>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</si>
  <si>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</si>
  <si>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</si>
  <si>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</si>
  <si>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</si>
  <si>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</si>
  <si>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</si>
  <si>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</si>
  <si>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</si>
  <si>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</si>
  <si>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</si>
  <si>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</si>
  <si>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</si>
  <si>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</si>
  <si>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</si>
  <si>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</si>
  <si>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</si>
  <si>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</si>
  <si>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</si>
  <si>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</si>
  <si>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</si>
  <si>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</si>
  <si>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</si>
  <si>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</si>
  <si>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</si>
  <si>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</si>
  <si>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</si>
  <si>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</si>
  <si>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</si>
  <si>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</si>
  <si>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</si>
  <si>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</si>
  <si>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</si>
  <si>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</si>
  <si>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</si>
  <si>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</si>
  <si>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</si>
  <si>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</si>
  <si>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</si>
  <si>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</si>
  <si>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</si>
  <si>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</si>
  <si>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</si>
  <si>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</si>
  <si>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</si>
  <si>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</si>
  <si>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</si>
  <si>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</si>
  <si>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</si>
  <si>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</si>
  <si>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</si>
  <si>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</si>
  <si>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</si>
  <si>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</si>
  <si>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</si>
  <si>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</si>
  <si>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</si>
  <si>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</si>
  <si>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</si>
  <si>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</si>
  <si>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</si>
  <si>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</si>
  <si>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</si>
  <si>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</si>
  <si>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</si>
  <si>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</si>
  <si>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</si>
  <si>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</si>
  <si>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</si>
  <si>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</si>
  <si>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</si>
  <si>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</si>
  <si>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</si>
  <si>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</si>
  <si>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</si>
  <si>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</si>
  <si>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</si>
  <si>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</si>
  <si>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</si>
  <si>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</si>
  <si>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</si>
  <si>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</si>
  <si>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</si>
  <si>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</si>
  <si>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</si>
  <si>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</si>
  <si>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</si>
  <si>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</si>
  <si>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</si>
  <si>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</si>
  <si>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</si>
  <si>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</si>
  <si>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</si>
  <si>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</si>
  <si>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</si>
  <si>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</si>
  <si>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</si>
  <si>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</si>
  <si>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</si>
  <si>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</si>
  <si>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</si>
  <si>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</si>
  <si>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</si>
  <si>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</si>
  <si>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</si>
  <si>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</si>
  <si>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</si>
  <si>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</si>
  <si>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</si>
  <si>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</si>
  <si>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</si>
  <si>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</si>
  <si>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</si>
  <si>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</si>
  <si>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</si>
  <si>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</si>
  <si>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</si>
  <si>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</si>
  <si>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</si>
  <si>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</si>
  <si>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</si>
  <si>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</si>
  <si>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</si>
  <si>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</si>
  <si>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</si>
  <si>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</si>
  <si>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</si>
  <si>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</si>
  <si>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</si>
  <si>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</si>
  <si>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</si>
  <si>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</si>
  <si>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</si>
  <si>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</si>
  <si>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</si>
  <si>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</si>
  <si>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</si>
  <si>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</si>
  <si>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</si>
  <si>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</si>
  <si>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</si>
  <si>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</si>
  <si>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</si>
  <si>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</si>
  <si>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</si>
  <si>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</si>
  <si>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</si>
  <si>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</si>
  <si>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</si>
  <si>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</si>
  <si>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</si>
  <si>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</si>
  <si>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</si>
  <si>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</si>
  <si>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</si>
  <si>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</si>
  <si>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</si>
  <si>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</si>
  <si>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</si>
  <si>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</si>
  <si>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</si>
  <si>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</si>
  <si>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</si>
  <si>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</si>
  <si>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</si>
  <si>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</si>
  <si>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</si>
  <si>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</si>
  <si>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</si>
  <si>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</si>
  <si>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</si>
  <si>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</si>
  <si>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</si>
  <si>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</si>
  <si>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</si>
  <si>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</si>
  <si>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</si>
  <si>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</si>
  <si>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</si>
  <si>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</si>
  <si>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</si>
  <si>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</si>
  <si>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</si>
  <si>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</si>
  <si>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</si>
  <si>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</si>
  <si>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</si>
  <si>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</si>
  <si>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</si>
  <si>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</si>
  <si>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</si>
  <si>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</si>
  <si>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</si>
  <si>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</si>
  <si>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</si>
  <si>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</si>
  <si>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</si>
  <si>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</si>
  <si>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</si>
  <si>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</si>
  <si>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</si>
  <si>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</si>
  <si>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</si>
  <si>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</si>
  <si>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</si>
  <si>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</si>
  <si>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</si>
  <si>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</si>
  <si>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</si>
  <si>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</si>
  <si>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</si>
  <si>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</si>
  <si>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</si>
  <si>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</si>
  <si>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</si>
  <si>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</si>
  <si>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</si>
  <si>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</si>
  <si>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</si>
  <si>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</si>
  <si>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</si>
  <si>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</si>
  <si>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</si>
  <si>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</si>
  <si>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</si>
  <si>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</si>
  <si>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</si>
  <si>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</si>
  <si>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</si>
  <si>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</si>
  <si>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</si>
  <si>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</si>
  <si>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</si>
  <si>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</si>
  <si>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</si>
  <si>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</si>
  <si>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</si>
  <si>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</si>
  <si>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</si>
  <si>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</si>
  <si>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</si>
  <si>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</si>
  <si>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</si>
  <si>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</si>
  <si>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</si>
  <si>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</si>
  <si>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</si>
  <si>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</si>
  <si>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</si>
  <si>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</si>
  <si>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</si>
  <si>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</si>
  <si>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</si>
  <si>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</si>
  <si>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</si>
  <si>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</si>
  <si>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</si>
  <si>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</si>
  <si>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</si>
  <si>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</si>
  <si>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</si>
  <si>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</si>
  <si>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</si>
  <si>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</si>
  <si>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</si>
  <si>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</si>
  <si>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</si>
  <si>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</si>
  <si>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</si>
  <si>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</si>
  <si>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</si>
  <si>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</si>
  <si>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</si>
  <si>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</si>
  <si>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</si>
  <si>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</si>
  <si>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</si>
  <si>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</si>
  <si>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</si>
  <si>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</si>
  <si>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</si>
  <si>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</si>
  <si>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</si>
  <si>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</si>
  <si>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</si>
  <si>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</si>
  <si>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</si>
  <si>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</si>
  <si>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</si>
  <si>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</si>
  <si>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</si>
  <si>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</si>
  <si>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</si>
  <si>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</si>
  <si>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</si>
  <si>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</si>
  <si>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</si>
  <si>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</si>
  <si>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</si>
  <si>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</si>
  <si>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</si>
  <si>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</si>
  <si>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</si>
  <si>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</si>
  <si>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</si>
  <si>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</si>
  <si>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</si>
  <si>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</si>
  <si>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</si>
  <si>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</si>
  <si>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</si>
  <si>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</si>
  <si>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</si>
  <si>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</si>
  <si>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</si>
  <si>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</si>
  <si>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</si>
  <si>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</si>
  <si>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</si>
  <si>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</si>
  <si>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</si>
  <si>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</si>
  <si>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</si>
  <si>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</si>
  <si>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</si>
  <si>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</si>
  <si>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</si>
  <si>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</si>
  <si>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</si>
  <si>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</si>
  <si>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</si>
  <si>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</si>
  <si>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</si>
  <si>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</si>
  <si>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</si>
  <si>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</si>
  <si>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</si>
  <si>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</si>
  <si>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</si>
  <si>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</si>
  <si>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</si>
  <si>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</si>
  <si>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</si>
  <si>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</si>
  <si>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</si>
  <si>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</si>
  <si>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</si>
  <si>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</si>
  <si>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</si>
  <si>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</si>
  <si>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</si>
  <si>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</si>
  <si>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</si>
  <si>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</si>
  <si>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</si>
  <si>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</si>
  <si>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</si>
  <si>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</si>
  <si>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</si>
  <si>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</si>
  <si>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</si>
  <si>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</si>
  <si>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</si>
  <si>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</si>
  <si>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</si>
  <si>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</si>
  <si>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</si>
  <si>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</si>
  <si>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</si>
  <si>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</si>
  <si>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</si>
  <si>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</si>
  <si>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</si>
  <si>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</si>
  <si>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</si>
  <si>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</si>
  <si>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</si>
  <si>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</si>
  <si>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</si>
  <si>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</si>
  <si>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</si>
  <si>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</si>
  <si>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</si>
  <si>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</si>
  <si>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</si>
  <si>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</si>
  <si>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</si>
  <si>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</si>
  <si>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</si>
  <si>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</si>
  <si>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</si>
  <si>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</si>
  <si>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</si>
  <si>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</si>
  <si>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</si>
  <si>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</si>
  <si>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</si>
  <si>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</si>
  <si>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</si>
  <si>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</si>
  <si>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</si>
  <si>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</si>
  <si>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</si>
  <si>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</si>
  <si>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</si>
  <si>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</si>
  <si>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</si>
  <si>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</si>
  <si>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</si>
  <si>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</si>
  <si>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</si>
  <si>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</si>
  <si>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</si>
  <si>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</si>
  <si>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</si>
  <si>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</si>
  <si>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</si>
  <si>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</si>
  <si>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</si>
  <si>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</si>
  <si>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</si>
  <si>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</si>
  <si>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</si>
  <si>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</si>
  <si>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</si>
  <si>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</si>
  <si>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</si>
  <si>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</si>
  <si>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</si>
  <si>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</si>
  <si>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</si>
  <si>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</si>
  <si>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</si>
  <si>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</si>
  <si>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</si>
  <si>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</si>
  <si>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</si>
  <si>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</si>
  <si>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</si>
  <si>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</si>
  <si>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</si>
  <si>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</si>
  <si>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</si>
  <si>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</si>
  <si>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</si>
  <si>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</si>
  <si>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</si>
  <si>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</si>
  <si>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</si>
  <si>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</si>
  <si>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</si>
  <si>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</si>
  <si>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</si>
  <si>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</si>
  <si>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</si>
  <si>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</si>
  <si>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</si>
  <si>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</si>
  <si>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</si>
  <si>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</si>
  <si>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</si>
  <si>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</si>
  <si>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</si>
  <si>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</si>
  <si>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</si>
  <si>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</si>
  <si>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</si>
  <si>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</si>
  <si>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</si>
  <si>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</si>
  <si>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</si>
  <si>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</si>
  <si>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</si>
  <si>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</si>
  <si>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</si>
  <si>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</si>
  <si>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</si>
  <si>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</si>
  <si>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</si>
  <si>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</si>
  <si>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</si>
  <si>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</si>
  <si>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</si>
  <si>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</si>
  <si>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</si>
  <si>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</si>
  <si>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</si>
  <si>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</si>
  <si>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</si>
  <si>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</si>
  <si>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</si>
  <si>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</si>
  <si>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</si>
  <si>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</si>
  <si>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</si>
  <si>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</si>
  <si>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</si>
  <si>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</si>
  <si>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</si>
  <si>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</si>
  <si>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</si>
  <si>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</si>
  <si>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</si>
  <si>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</si>
  <si>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</si>
  <si>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</si>
  <si>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</si>
  <si>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</si>
  <si>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</si>
  <si>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</si>
  <si>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</si>
  <si>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</si>
  <si>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</si>
  <si>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</si>
  <si>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</si>
  <si>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</si>
  <si>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</si>
  <si>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</si>
  <si>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</si>
  <si>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</si>
  <si>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</si>
  <si>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</si>
  <si>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</si>
  <si>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</si>
  <si>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</si>
  <si>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</si>
  <si>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</si>
  <si>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</si>
  <si>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</si>
  <si>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</si>
  <si>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</si>
  <si>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</si>
  <si>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</si>
  <si>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</si>
  <si>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</si>
  <si>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</si>
  <si>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</si>
  <si>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</si>
  <si>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</si>
  <si>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</si>
  <si>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</si>
  <si>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</si>
  <si>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</si>
  <si>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</si>
  <si>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</si>
  <si>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</si>
  <si>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</si>
  <si>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</si>
  <si>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</si>
  <si>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</si>
  <si>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</si>
  <si>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</si>
  <si>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</si>
  <si>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</si>
  <si>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</si>
  <si>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</si>
  <si>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</si>
  <si>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</si>
  <si>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</si>
  <si>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</si>
  <si>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</si>
  <si>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</si>
  <si>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</si>
  <si>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</si>
  <si>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</si>
  <si>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</si>
  <si>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</si>
  <si>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</si>
  <si>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</si>
  <si>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</si>
  <si>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</si>
  <si>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</si>
  <si>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</si>
  <si>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</si>
  <si>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</si>
  <si>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</si>
  <si>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</si>
  <si>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</si>
  <si>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</si>
  <si>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</si>
  <si>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</si>
  <si>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</si>
  <si>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</si>
  <si>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</si>
  <si>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</si>
  <si>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</si>
  <si>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</si>
  <si>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</si>
  <si>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</si>
  <si>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</si>
  <si>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</si>
  <si>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</si>
  <si>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</si>
  <si>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</si>
  <si>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</si>
  <si>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</si>
  <si>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</si>
  <si>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</si>
  <si>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</si>
  <si>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</si>
  <si>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</si>
  <si>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</si>
  <si>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</si>
  <si>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</si>
  <si>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</si>
  <si>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</si>
  <si>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</si>
  <si>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</si>
  <si>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</si>
  <si>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</si>
  <si>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</si>
  <si>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</si>
  <si>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</si>
  <si>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</si>
  <si>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</si>
  <si>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</si>
  <si>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</si>
  <si>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</si>
  <si>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</si>
  <si>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</si>
  <si>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</si>
  <si>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</si>
  <si>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</si>
  <si>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</si>
  <si>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</si>
  <si>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</si>
  <si>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</si>
  <si>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</si>
  <si>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</si>
  <si>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</si>
  <si>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</si>
  <si>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</si>
  <si>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</si>
  <si>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</si>
  <si>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</si>
  <si>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</si>
  <si>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</si>
  <si>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</si>
  <si>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</si>
  <si>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</si>
  <si>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</si>
  <si>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</si>
  <si>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</si>
  <si>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</si>
  <si>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</si>
  <si>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</si>
  <si>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</si>
  <si>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</si>
  <si>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</si>
  <si>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</si>
  <si>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</si>
  <si>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</si>
  <si>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</si>
  <si>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</si>
  <si>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</si>
  <si>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</si>
  <si>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</si>
  <si>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</si>
  <si>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</si>
  <si>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</si>
  <si>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</si>
  <si>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</si>
  <si>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</si>
  <si>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</si>
  <si>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</si>
  <si>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</si>
  <si>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</si>
  <si>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</si>
  <si>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</si>
  <si>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</si>
  <si>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</si>
  <si>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</si>
  <si>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</si>
  <si>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</si>
  <si>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</si>
  <si>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</si>
  <si>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</si>
  <si>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</si>
  <si>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</si>
  <si>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</si>
  <si>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</si>
  <si>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</si>
  <si>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</si>
  <si>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</si>
  <si>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</si>
  <si>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</si>
  <si>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</si>
  <si>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</si>
  <si>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</si>
  <si>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</si>
  <si>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</si>
  <si>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</si>
  <si>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</si>
  <si>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</si>
  <si>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</si>
  <si>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</si>
  <si>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</si>
  <si>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</si>
  <si>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</si>
  <si>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</si>
  <si>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</si>
  <si>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</si>
  <si>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</si>
  <si>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</si>
  <si>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</si>
  <si>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</si>
  <si>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</si>
  <si>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</si>
  <si>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</si>
  <si>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</si>
  <si>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</si>
  <si>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</si>
  <si>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</si>
  <si>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</si>
  <si>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</si>
  <si>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</si>
  <si>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</si>
  <si>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</si>
  <si>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</si>
  <si>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</si>
  <si>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</si>
  <si>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</si>
  <si>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</si>
  <si>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</si>
  <si>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</si>
  <si>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</si>
  <si>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</si>
  <si>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</si>
  <si>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</si>
  <si>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</si>
  <si>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</si>
  <si>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</si>
  <si>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</si>
  <si>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</si>
  <si>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</si>
  <si>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</si>
  <si>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</si>
  <si>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</si>
  <si>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</si>
  <si>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</si>
  <si>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</si>
  <si>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</si>
  <si>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</si>
  <si>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</si>
  <si>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</si>
  <si>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</si>
  <si>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</si>
  <si>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</si>
  <si>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</si>
  <si>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</si>
  <si>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</si>
  <si>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</si>
  <si>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</si>
  <si>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</si>
  <si>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</si>
  <si>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</si>
  <si>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</si>
  <si>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</si>
  <si>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</si>
  <si>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</si>
  <si>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</si>
  <si>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</si>
  <si>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</si>
  <si>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</si>
  <si>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</si>
  <si>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</si>
  <si>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</si>
  <si>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</si>
  <si>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</si>
  <si>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</si>
  <si>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</si>
  <si>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</si>
  <si>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</si>
  <si>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</si>
  <si>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</si>
  <si>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</si>
  <si>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</si>
  <si>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</si>
  <si>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</si>
  <si>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</si>
  <si>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</si>
  <si>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</si>
  <si>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</si>
  <si>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</si>
  <si>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</si>
  <si>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</si>
  <si>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</si>
  <si>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</si>
  <si>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</si>
  <si>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</si>
  <si>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</si>
  <si>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</si>
  <si>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</si>
  <si>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</si>
  <si>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</si>
  <si>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</si>
  <si>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</si>
  <si>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</si>
  <si>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</si>
  <si>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</si>
  <si>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</si>
  <si>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</si>
  <si>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</si>
  <si>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</si>
  <si>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</si>
  <si>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</si>
  <si>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</si>
  <si>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</si>
  <si>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</si>
  <si>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</si>
  <si>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</si>
  <si>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</si>
  <si>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</si>
  <si>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</si>
  <si>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</si>
  <si>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</si>
  <si>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</si>
  <si>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</si>
  <si>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</si>
  <si>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</si>
  <si>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</si>
  <si>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</si>
  <si>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</si>
  <si>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</si>
  <si>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</si>
  <si>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</si>
  <si>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</si>
  <si>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</si>
  <si>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</si>
  <si>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</si>
  <si>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</si>
  <si>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</si>
  <si>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</si>
  <si>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</si>
  <si>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</si>
  <si>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</si>
  <si>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</si>
  <si>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</si>
  <si>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</si>
  <si>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</si>
  <si>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</si>
  <si>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</si>
  <si>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</si>
  <si>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</si>
  <si>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</si>
  <si>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</si>
  <si>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</si>
  <si>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</si>
  <si>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</si>
  <si>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</si>
  <si>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</si>
  <si>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</si>
  <si>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</si>
  <si>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</si>
  <si>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</si>
  <si>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</si>
  <si>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</si>
  <si>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</si>
  <si>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</si>
  <si>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</si>
  <si>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</si>
  <si>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</si>
  <si>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</si>
  <si>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</si>
  <si>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</si>
  <si>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</si>
  <si>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</si>
  <si>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</si>
  <si>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</si>
  <si>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</si>
  <si>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</si>
  <si>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</si>
  <si>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</si>
  <si>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</si>
  <si>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</si>
  <si>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</si>
  <si>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</si>
  <si>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</si>
  <si>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</si>
  <si>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</si>
  <si>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</si>
  <si>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</si>
  <si>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</si>
  <si>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</si>
  <si>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</si>
  <si>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</si>
  <si>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</si>
  <si>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</si>
  <si>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</si>
  <si>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</si>
  <si>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</si>
  <si>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</si>
  <si>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</si>
  <si>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</si>
  <si>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</si>
  <si>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</si>
  <si>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</si>
  <si>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</si>
  <si>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</si>
  <si>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</si>
  <si>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</si>
  <si>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</si>
  <si>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</si>
  <si>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</si>
  <si>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</si>
  <si>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</si>
  <si>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</si>
  <si>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</si>
  <si>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</si>
  <si>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</si>
  <si>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</si>
  <si>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</si>
  <si>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</si>
  <si>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</si>
  <si>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</si>
  <si>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</si>
  <si>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</si>
  <si>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</si>
  <si>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</si>
  <si>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</si>
  <si>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</si>
  <si>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</si>
  <si>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</si>
  <si>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</si>
  <si>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</si>
  <si>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</si>
  <si>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</si>
  <si>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</si>
  <si>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</si>
  <si>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</si>
  <si>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</si>
  <si>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</si>
  <si>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</si>
  <si>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</si>
  <si>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</si>
  <si>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</si>
  <si>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</si>
  <si>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</si>
  <si>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</si>
  <si>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</si>
  <si>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</si>
  <si>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</si>
  <si>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</si>
  <si>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</si>
  <si>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</si>
  <si>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</si>
  <si>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</si>
  <si>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</si>
  <si>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</si>
  <si>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</si>
  <si>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</si>
  <si>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</si>
  <si>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</si>
  <si>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</si>
  <si>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</si>
  <si>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</si>
  <si>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</si>
  <si>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</si>
  <si>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</si>
  <si>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</si>
  <si>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</si>
  <si>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</si>
  <si>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</si>
  <si>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</si>
  <si>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</si>
  <si>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</si>
  <si>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</si>
  <si>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</si>
  <si>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</si>
  <si>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</si>
  <si>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</si>
  <si>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</si>
  <si>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</si>
  <si>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</si>
  <si>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</si>
  <si>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</si>
  <si>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</si>
  <si>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</si>
  <si>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</si>
  <si>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</si>
  <si>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</si>
  <si>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</si>
  <si>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</si>
  <si>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</si>
  <si>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</si>
  <si>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</si>
  <si>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</si>
  <si>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</si>
  <si>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</si>
  <si>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</si>
  <si>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</si>
  <si>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</si>
  <si>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</si>
  <si>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</si>
  <si>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</si>
  <si>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</si>
  <si>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</si>
  <si>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</si>
  <si>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</si>
  <si>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</si>
  <si>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</si>
  <si>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</si>
  <si>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</si>
  <si>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</si>
  <si>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</si>
  <si>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</si>
  <si>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</si>
  <si>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</si>
  <si>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</si>
  <si>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</si>
  <si>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</si>
  <si>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</si>
  <si>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</si>
  <si>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</si>
  <si>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</si>
  <si>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</si>
  <si>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</si>
  <si>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</si>
  <si>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</si>
  <si>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</si>
  <si>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</si>
  <si>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</si>
  <si>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</si>
  <si>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</si>
  <si>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</si>
  <si>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</si>
  <si>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</si>
  <si>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</si>
  <si>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</si>
  <si>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</si>
  <si>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</si>
  <si>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</si>
  <si>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</si>
  <si>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</si>
  <si>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</si>
  <si>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</si>
  <si>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</si>
  <si>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</si>
  <si>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</si>
  <si>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</si>
  <si>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</si>
  <si>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</si>
  <si>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</si>
  <si>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</si>
  <si>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</si>
  <si>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</si>
  <si>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</si>
  <si>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</si>
  <si>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</si>
  <si>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</si>
  <si>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</si>
  <si>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</si>
  <si>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</si>
  <si>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</si>
  <si>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</si>
  <si>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</si>
  <si>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</si>
  <si>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</si>
  <si>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</si>
  <si>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</si>
  <si>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</si>
  <si>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</si>
  <si>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</si>
  <si>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</si>
  <si>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</si>
  <si>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</si>
  <si>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</si>
  <si>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</si>
  <si>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</si>
  <si>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</si>
  <si>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</si>
  <si>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</si>
  <si>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</si>
  <si>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</si>
  <si>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</si>
  <si>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</si>
  <si>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</si>
  <si>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</si>
  <si>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</si>
  <si>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</si>
  <si>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</si>
  <si>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</si>
  <si>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</si>
  <si>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</si>
  <si>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</si>
  <si>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</si>
  <si>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</si>
  <si>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</si>
  <si>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</si>
  <si>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</si>
  <si>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</si>
  <si>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</si>
  <si>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</si>
  <si>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</si>
  <si>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</si>
  <si>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</si>
  <si>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</si>
  <si>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</si>
  <si>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</si>
  <si>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</si>
  <si>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</si>
  <si>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</si>
  <si>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</si>
  <si>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</si>
  <si>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</si>
  <si>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</si>
  <si>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</si>
  <si>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</si>
  <si>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</si>
  <si>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</si>
  <si>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</si>
  <si>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</si>
  <si>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</si>
  <si>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</si>
  <si>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</si>
  <si>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</si>
  <si>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</si>
  <si>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</si>
  <si>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</si>
  <si>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</si>
  <si>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</si>
  <si>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</si>
  <si>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</si>
  <si>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</si>
  <si>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</si>
  <si>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</si>
  <si>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</si>
  <si>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</si>
  <si>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</si>
  <si>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</si>
  <si>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</si>
  <si>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</si>
  <si>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</si>
  <si>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</si>
  <si>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</si>
  <si>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</si>
  <si>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</si>
  <si>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</si>
  <si>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</si>
  <si>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</si>
  <si>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</si>
  <si>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</si>
  <si>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</si>
  <si>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</si>
  <si>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</si>
  <si>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</si>
  <si>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</si>
  <si>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</si>
  <si>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</si>
  <si>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</si>
  <si>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</si>
  <si>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</si>
  <si>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</si>
  <si>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</si>
  <si>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</si>
  <si>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</si>
  <si>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</si>
  <si>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</si>
  <si>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</si>
  <si>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</si>
  <si>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</si>
  <si>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</si>
  <si>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</si>
  <si>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</si>
  <si>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</si>
  <si>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</si>
  <si>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</si>
  <si>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</si>
  <si>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</si>
  <si>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</si>
  <si>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</si>
  <si>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</si>
  <si>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</si>
  <si>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</si>
  <si>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</si>
  <si>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</si>
  <si>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</si>
  <si>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</si>
  <si>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</si>
  <si>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</si>
  <si>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</si>
  <si>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</si>
  <si>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</si>
  <si>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</si>
  <si>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</si>
  <si>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</si>
  <si>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</si>
  <si>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</si>
  <si>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</si>
  <si>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</si>
  <si>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</si>
  <si>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</si>
  <si>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</si>
  <si>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</si>
  <si>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</si>
  <si>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</si>
  <si>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</si>
  <si>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</si>
  <si>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</si>
  <si>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</si>
  <si>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</si>
  <si>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</si>
  <si>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</si>
  <si>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</si>
  <si>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</si>
  <si>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</si>
  <si>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</si>
  <si>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</si>
  <si>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</si>
  <si>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</si>
  <si>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</si>
  <si>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</si>
  <si>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</si>
  <si>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</si>
  <si>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</si>
  <si>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</si>
  <si>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</si>
  <si>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</si>
  <si>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</si>
  <si>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</si>
  <si>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</si>
  <si>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</si>
  <si>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</si>
  <si>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</si>
  <si>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</si>
  <si>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</si>
  <si>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</si>
  <si>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</si>
  <si>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</si>
  <si>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</si>
  <si>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</si>
  <si>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</si>
  <si>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</si>
  <si>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</si>
  <si>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</si>
  <si>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</si>
  <si>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</si>
  <si>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</si>
  <si>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</si>
  <si>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</si>
  <si>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</si>
  <si>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</si>
  <si>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</si>
  <si>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</si>
  <si>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</si>
  <si>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</si>
  <si>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</si>
  <si>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</si>
  <si>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</si>
  <si>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</si>
  <si>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</si>
  <si>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</si>
  <si>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</si>
  <si>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</si>
  <si>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</si>
  <si>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</si>
  <si>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</si>
  <si>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</si>
  <si>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</si>
  <si>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</si>
  <si>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</si>
  <si>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</si>
  <si>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</si>
  <si>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</si>
  <si>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</si>
  <si>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</si>
  <si>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</si>
  <si>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</si>
  <si>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</si>
  <si>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</si>
  <si>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</si>
  <si>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</si>
  <si>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</si>
  <si>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</si>
  <si>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</si>
  <si>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</si>
  <si>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</si>
  <si>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</si>
  <si>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</si>
  <si>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</si>
  <si>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</si>
  <si>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</si>
  <si>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</si>
  <si>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</si>
  <si>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</si>
  <si>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</si>
  <si>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</si>
  <si>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</si>
  <si>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</si>
  <si>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</si>
  <si>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</si>
  <si>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</si>
  <si>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</si>
  <si>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</si>
  <si>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</si>
  <si>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</si>
  <si>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</si>
  <si>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</si>
  <si>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</si>
  <si>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</si>
  <si>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</si>
  <si>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</si>
  <si>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</si>
  <si>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</si>
  <si>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</si>
  <si>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</si>
  <si>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</si>
  <si>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</si>
  <si>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</si>
  <si>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</si>
  <si>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</si>
  <si>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</si>
  <si>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</si>
  <si>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</si>
  <si>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</si>
  <si>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</si>
  <si>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</si>
  <si>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</si>
  <si>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</si>
  <si>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</si>
  <si>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</si>
  <si>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</si>
  <si>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</si>
  <si>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</si>
  <si>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</si>
  <si>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</si>
  <si>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</si>
  <si>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</si>
  <si>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</si>
  <si>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</si>
  <si>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</si>
  <si>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</si>
  <si>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</si>
  <si>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</si>
  <si>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</si>
  <si>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</si>
  <si>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</si>
  <si>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</si>
  <si>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</si>
  <si>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</si>
  <si>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</si>
  <si>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</si>
  <si>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</si>
  <si>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</si>
  <si>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</si>
  <si>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</si>
  <si>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</si>
  <si>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</si>
  <si>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</si>
  <si>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</si>
  <si>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</si>
  <si>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</si>
  <si>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</si>
  <si>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</si>
  <si>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</si>
  <si>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</si>
  <si>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</si>
  <si>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</si>
  <si>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</si>
  <si>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</si>
  <si>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</si>
  <si>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</si>
  <si>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</si>
  <si>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</si>
  <si>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</si>
  <si>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</si>
  <si>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</si>
  <si>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</si>
  <si>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</si>
  <si>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</si>
  <si>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</si>
  <si>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</si>
  <si>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</si>
  <si>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</si>
  <si>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</si>
  <si>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</si>
  <si>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</si>
  <si>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</si>
  <si>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</si>
  <si>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</si>
  <si>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</si>
  <si>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</si>
  <si>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</si>
  <si>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</si>
  <si>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</si>
  <si>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</si>
  <si>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</si>
  <si>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</si>
  <si>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</si>
  <si>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</si>
  <si>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</si>
  <si>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</si>
  <si>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</si>
  <si>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</si>
  <si>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</si>
  <si>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</si>
  <si>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</si>
  <si>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</si>
  <si>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</si>
  <si>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</si>
  <si>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</si>
  <si>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</si>
  <si>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</si>
  <si>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</si>
  <si>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</si>
  <si>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</si>
  <si>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</si>
  <si>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</si>
  <si>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</si>
  <si>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</si>
  <si>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</si>
  <si>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</si>
  <si>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</si>
  <si>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</si>
  <si>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</si>
  <si>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</si>
  <si>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</si>
  <si>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</si>
  <si>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</si>
  <si>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</si>
  <si>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</si>
  <si>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</si>
  <si>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</si>
  <si>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</si>
  <si>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</si>
  <si>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</si>
  <si>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</si>
  <si>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</si>
  <si>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</si>
  <si>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</si>
  <si>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</si>
  <si>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</si>
  <si>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</si>
  <si>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</si>
  <si>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</si>
  <si>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</si>
  <si>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</si>
  <si>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</si>
  <si>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</si>
  <si>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</si>
  <si>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</si>
  <si>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</si>
  <si>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</si>
  <si>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</si>
  <si>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</si>
  <si>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</si>
  <si>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</si>
  <si>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</si>
  <si>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</si>
  <si>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</si>
  <si>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</si>
  <si>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</si>
  <si>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</si>
  <si>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</si>
  <si>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</si>
  <si>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</si>
  <si>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</si>
  <si>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</si>
  <si>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</si>
  <si>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</si>
  <si>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</si>
  <si>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</si>
  <si>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</si>
  <si>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</si>
  <si>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</si>
  <si>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</si>
  <si>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</si>
  <si>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</si>
  <si>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</si>
  <si>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</si>
  <si>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</si>
  <si>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</si>
  <si>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</si>
  <si>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</si>
  <si>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</si>
  <si>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</si>
  <si>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</si>
  <si>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</si>
  <si>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</si>
  <si>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</si>
  <si>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</si>
  <si>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</si>
  <si>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</si>
  <si>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</si>
  <si>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</si>
  <si>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</si>
  <si>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</si>
  <si>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</si>
  <si>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</si>
  <si>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</si>
  <si>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</si>
  <si>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</si>
  <si>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</si>
  <si>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</si>
  <si>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</si>
  <si>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</si>
  <si>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</si>
  <si>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</si>
  <si>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</si>
  <si>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</si>
  <si>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</si>
  <si>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</si>
  <si>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</si>
  <si>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</si>
  <si>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</si>
  <si>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</si>
  <si>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</si>
  <si>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</si>
  <si>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</si>
  <si>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</si>
  <si>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</si>
  <si>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</si>
  <si>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</si>
  <si>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</si>
  <si>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</si>
  <si>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</si>
  <si>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</si>
  <si>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</si>
  <si>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</si>
  <si>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</si>
  <si>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</si>
  <si>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</si>
  <si>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</si>
  <si>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</si>
  <si>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</si>
  <si>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</si>
  <si>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</si>
  <si>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</si>
  <si>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</si>
  <si>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</si>
  <si>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</si>
  <si>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</si>
  <si>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</si>
  <si>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</si>
  <si>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</si>
  <si>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</si>
  <si>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</si>
  <si>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</si>
  <si>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</si>
  <si>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</si>
  <si>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</si>
  <si>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</si>
  <si>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</si>
  <si>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</si>
  <si>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</si>
  <si>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</si>
  <si>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</si>
  <si>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</si>
  <si>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</si>
  <si>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</si>
  <si>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</si>
  <si>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</si>
  <si>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</si>
  <si>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</si>
  <si>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</si>
  <si>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</si>
  <si>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</si>
  <si>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</si>
  <si>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</si>
  <si>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</si>
  <si>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</si>
  <si>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</si>
  <si>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</si>
  <si>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</si>
  <si>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</si>
  <si>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</si>
  <si>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</si>
  <si>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</si>
  <si>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</si>
  <si>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</si>
  <si>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</si>
  <si>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</si>
  <si>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</si>
  <si>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</si>
  <si>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</si>
  <si>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</si>
  <si>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</si>
  <si>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</si>
  <si>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</si>
  <si>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</si>
  <si>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</si>
  <si>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</si>
  <si>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</si>
  <si>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</si>
  <si>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</si>
  <si>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</si>
  <si>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</si>
  <si>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</si>
  <si>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</si>
  <si>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</si>
  <si>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</si>
  <si>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</si>
  <si>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</si>
  <si>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</si>
  <si>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</si>
  <si>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</si>
  <si>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</si>
  <si>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</si>
  <si>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</si>
  <si>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</si>
  <si>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</si>
  <si>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</si>
  <si>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</si>
  <si>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</si>
  <si>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</si>
  <si>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</si>
  <si>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</si>
  <si>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</si>
  <si>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</si>
  <si>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</si>
  <si>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</si>
  <si>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</si>
  <si>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</si>
  <si>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</si>
  <si>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</si>
  <si>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</si>
  <si>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</si>
  <si>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</si>
  <si>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</si>
  <si>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</si>
  <si>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</si>
  <si>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</si>
  <si>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</si>
  <si>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</si>
  <si>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</si>
  <si>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</si>
  <si>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</si>
  <si>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</si>
  <si>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</si>
  <si>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</si>
  <si>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</si>
  <si>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</si>
  <si>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</si>
  <si>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</si>
  <si>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</si>
  <si>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</si>
  <si>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</si>
  <si>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</si>
  <si>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</si>
  <si>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</si>
  <si>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</si>
  <si>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</si>
  <si>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</si>
  <si>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</si>
  <si>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</si>
  <si>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</si>
  <si>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</si>
  <si>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</si>
  <si>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</si>
  <si>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</si>
  <si>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</si>
  <si>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</si>
  <si>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</si>
  <si>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</si>
  <si>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</si>
  <si>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</si>
  <si>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</si>
  <si>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</si>
  <si>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</si>
  <si>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</si>
  <si>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</si>
  <si>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</si>
  <si>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</si>
  <si>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</si>
  <si>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</si>
  <si>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</si>
  <si>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</si>
  <si>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</si>
  <si>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</si>
  <si>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</si>
  <si>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</si>
  <si>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</si>
  <si>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</si>
  <si>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</si>
  <si>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</si>
  <si>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</si>
  <si>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</si>
  <si>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</si>
  <si>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</si>
  <si>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</si>
  <si>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</si>
  <si>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</si>
  <si>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</si>
  <si>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</si>
  <si>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</si>
  <si>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</si>
  <si>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</si>
  <si>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</si>
  <si>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</si>
  <si>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</si>
  <si>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</si>
  <si>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</si>
  <si>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</si>
  <si>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</si>
  <si>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</si>
  <si>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</si>
  <si>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</si>
  <si>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</si>
  <si>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</si>
  <si>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</si>
  <si>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</si>
  <si>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</si>
  <si>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</si>
  <si>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</si>
  <si>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</si>
  <si>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</si>
  <si>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</si>
  <si>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</si>
  <si>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</si>
  <si>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</si>
  <si>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</si>
  <si>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</si>
  <si>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</si>
  <si>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</si>
  <si>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</si>
  <si>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</si>
  <si>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</si>
  <si>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</si>
  <si>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</si>
  <si>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</si>
  <si>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</si>
  <si>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</si>
  <si>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</si>
  <si>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</si>
  <si>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</si>
  <si>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</si>
  <si>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</si>
  <si>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</si>
  <si>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</si>
  <si>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</si>
  <si>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</si>
  <si>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</si>
  <si>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</si>
  <si>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</si>
  <si>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</si>
  <si>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</si>
  <si>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</si>
  <si>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</si>
  <si>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</si>
  <si>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</si>
  <si>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</si>
  <si>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</si>
  <si>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</si>
  <si>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</si>
  <si>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</si>
  <si>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</si>
  <si>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</si>
  <si>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</si>
  <si>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</si>
  <si>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</si>
  <si>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</si>
  <si>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</si>
  <si>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</si>
  <si>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</si>
  <si>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</si>
  <si>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</si>
  <si>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</si>
  <si>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</si>
  <si>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</si>
  <si>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</si>
  <si>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</si>
  <si>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</si>
  <si>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</si>
  <si>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</si>
  <si>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</si>
  <si>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</si>
  <si>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</si>
  <si>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</si>
  <si>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</si>
  <si>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</si>
  <si>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</si>
  <si>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</si>
  <si>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</si>
  <si>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</si>
  <si>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</si>
  <si>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</si>
  <si>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</si>
  <si>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</si>
  <si>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</si>
  <si>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</si>
  <si>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</si>
  <si>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</si>
  <si>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</si>
  <si>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</si>
  <si>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</si>
  <si>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</si>
  <si>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</si>
  <si>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</si>
  <si>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</si>
  <si>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</si>
  <si>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</si>
  <si>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</si>
  <si>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</si>
  <si>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</si>
  <si>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</si>
  <si>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</si>
  <si>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</si>
  <si>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</si>
  <si>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</si>
  <si>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</si>
  <si>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</si>
  <si>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</si>
  <si>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</si>
  <si>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</si>
  <si>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</si>
  <si>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</si>
  <si>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</si>
  <si>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</si>
  <si>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</si>
  <si>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</si>
  <si>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</si>
  <si>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</si>
  <si>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</si>
  <si>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</si>
  <si>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</si>
  <si>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</si>
  <si>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</si>
  <si>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</si>
  <si>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</si>
  <si>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</si>
  <si>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</si>
  <si>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</si>
  <si>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</si>
  <si>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</si>
  <si>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</si>
  <si>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</si>
  <si>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</si>
  <si>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</si>
  <si>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</si>
  <si>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</si>
  <si>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</si>
  <si>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</si>
  <si>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</si>
  <si>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</si>
  <si>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</si>
  <si>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</si>
  <si>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</si>
  <si>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</si>
  <si>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</si>
  <si>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</si>
  <si>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</si>
  <si>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</si>
  <si>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</si>
  <si>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</si>
  <si>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</si>
  <si>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</si>
  <si>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</si>
  <si>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</si>
  <si>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</si>
  <si>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</si>
  <si>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</si>
  <si>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</si>
  <si>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</si>
  <si>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</si>
  <si>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</si>
  <si>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</si>
  <si>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</si>
  <si>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</si>
  <si>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</si>
  <si>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</si>
  <si>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</si>
  <si>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</si>
  <si>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</si>
  <si>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</si>
  <si>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</si>
  <si>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</si>
  <si>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</si>
  <si>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</si>
  <si>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</si>
  <si>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</si>
  <si>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</si>
  <si>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</si>
  <si>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</si>
  <si>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</si>
  <si>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</si>
  <si>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</si>
  <si>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</si>
  <si>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</si>
  <si>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</si>
  <si>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</si>
  <si>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</si>
  <si>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</si>
  <si>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</si>
  <si>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</si>
  <si>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</si>
  <si>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</si>
  <si>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</si>
  <si>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</si>
  <si>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</si>
  <si>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</si>
  <si>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</si>
  <si>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</si>
  <si>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</si>
  <si>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</si>
  <si>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</si>
  <si>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</si>
  <si>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</si>
  <si>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</si>
  <si>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</si>
  <si>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</si>
  <si>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</si>
  <si>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</si>
  <si>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</si>
  <si>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</si>
  <si>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</si>
  <si>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</si>
  <si>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</si>
  <si>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</si>
  <si>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</si>
  <si>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</si>
  <si>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</si>
  <si>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</si>
  <si>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</si>
  <si>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</si>
  <si>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</si>
  <si>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</si>
  <si>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</si>
  <si>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</si>
  <si>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</si>
  <si>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</si>
  <si>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</si>
  <si>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</si>
  <si>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</si>
  <si>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</si>
  <si>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</si>
  <si>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</si>
  <si>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</si>
  <si>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</si>
  <si>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</si>
  <si>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</si>
  <si>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</si>
  <si>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</si>
  <si>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</si>
  <si>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</si>
  <si>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</si>
  <si>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</si>
  <si>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</si>
  <si>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</si>
  <si>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</si>
  <si>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</si>
  <si>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</si>
  <si>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</si>
  <si>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</si>
  <si>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</si>
  <si>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</si>
  <si>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</si>
  <si>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</si>
  <si>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</si>
  <si>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</si>
  <si>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</si>
  <si>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</si>
  <si>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</si>
  <si>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</si>
  <si>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</si>
  <si>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</si>
  <si>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</si>
  <si>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</si>
  <si>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</si>
  <si>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</si>
  <si>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</si>
  <si>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</si>
  <si>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</si>
  <si>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</si>
  <si>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</si>
  <si>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</si>
  <si>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</si>
  <si>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</si>
  <si>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</si>
  <si>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</si>
  <si>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</si>
  <si>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</si>
  <si>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</si>
  <si>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</si>
  <si>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</si>
  <si>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</si>
  <si>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</si>
  <si>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</si>
  <si>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</si>
  <si>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</si>
  <si>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</si>
  <si>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</si>
  <si>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</si>
  <si>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</si>
  <si>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</si>
  <si>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</si>
  <si>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</si>
  <si>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</si>
  <si>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</si>
  <si>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</si>
  <si>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</si>
  <si>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</si>
  <si>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</si>
  <si>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</si>
  <si>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</si>
  <si>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</si>
  <si>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</si>
  <si>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</si>
  <si>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</si>
  <si>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</si>
  <si>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</si>
  <si>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</si>
  <si>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</si>
  <si>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</si>
  <si>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</si>
  <si>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</si>
  <si>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</si>
  <si>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</si>
  <si>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</si>
  <si>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</si>
  <si>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</si>
  <si>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</si>
  <si>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</si>
  <si>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</si>
  <si>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</si>
  <si>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</si>
  <si>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</si>
  <si>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</si>
  <si>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</si>
  <si>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</si>
  <si>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</si>
  <si>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</si>
  <si>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</si>
  <si>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</si>
  <si>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</si>
  <si>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</si>
  <si>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</si>
  <si>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</si>
  <si>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</si>
  <si>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</si>
  <si>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</si>
  <si>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</si>
  <si>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</si>
  <si>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</si>
  <si>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</si>
  <si>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</si>
  <si>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</si>
  <si>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</si>
  <si>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</si>
  <si>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</si>
  <si>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</si>
  <si>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</si>
  <si>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</si>
  <si>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</si>
  <si>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</si>
  <si>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</si>
  <si>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</si>
  <si>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</si>
  <si>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</si>
  <si>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</si>
  <si>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</si>
  <si>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</si>
  <si>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</si>
  <si>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</si>
  <si>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</si>
  <si>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</si>
  <si>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</si>
  <si>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</si>
  <si>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</si>
  <si>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</si>
  <si>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</si>
  <si>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</si>
  <si>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</si>
  <si>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</si>
  <si>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</si>
  <si>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</si>
  <si>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</si>
  <si>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</si>
  <si>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</si>
  <si>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</si>
  <si>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</si>
  <si>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</si>
  <si>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</si>
  <si>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</si>
  <si>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</si>
  <si>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</si>
  <si>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</si>
  <si>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</si>
  <si>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</si>
  <si>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</si>
  <si>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</si>
  <si>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</si>
  <si>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</si>
  <si>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</si>
  <si>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</si>
  <si>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</si>
  <si>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</si>
  <si>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</si>
  <si>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</si>
  <si>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</si>
  <si>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</si>
  <si>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</si>
  <si>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</si>
  <si>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</si>
  <si>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</si>
  <si>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</si>
  <si>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</si>
  <si>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</si>
  <si>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</si>
  <si>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</si>
  <si>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</si>
  <si>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</si>
  <si>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</si>
  <si>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</si>
  <si>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</si>
  <si>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</si>
  <si>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</si>
  <si>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</si>
  <si>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</si>
  <si>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</si>
  <si>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</si>
  <si>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</si>
  <si>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</si>
  <si>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</si>
  <si>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</si>
  <si>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</si>
  <si>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</si>
  <si>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</si>
  <si>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</si>
  <si>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</si>
  <si>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</si>
  <si>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</si>
  <si>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</si>
  <si>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</si>
  <si>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</si>
  <si>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</si>
  <si>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</si>
  <si>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</si>
  <si>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</si>
  <si>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</si>
  <si>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</si>
  <si>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</si>
  <si>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</si>
  <si>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</si>
  <si>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</si>
  <si>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</si>
  <si>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</si>
  <si>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</si>
  <si>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</si>
  <si>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</si>
  <si>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</si>
  <si>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</si>
  <si>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</si>
  <si>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</si>
  <si>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</si>
  <si>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</si>
  <si>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</si>
  <si>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</si>
  <si>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</si>
  <si>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</si>
  <si>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</si>
  <si>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</si>
  <si>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</si>
  <si>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</si>
  <si>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</si>
  <si>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</si>
  <si>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</si>
  <si>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</si>
  <si>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</si>
  <si>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</si>
  <si>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</si>
  <si>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</si>
  <si>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</si>
  <si>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</si>
  <si>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</si>
  <si>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</si>
  <si>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</si>
  <si>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</si>
  <si>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</si>
  <si>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</si>
  <si>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</si>
  <si>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</si>
  <si>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</si>
  <si>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</si>
  <si>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</si>
  <si>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</si>
  <si>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</si>
  <si>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</si>
  <si>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</si>
  <si>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</si>
  <si>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</si>
  <si>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</si>
  <si>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</si>
  <si>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</si>
  <si>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</si>
  <si>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</si>
  <si>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</si>
  <si>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</si>
  <si>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</si>
  <si>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</si>
  <si>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</si>
  <si>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</si>
  <si>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</si>
  <si>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</si>
  <si>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</si>
  <si>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</si>
  <si>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</si>
  <si>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</si>
  <si>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</si>
  <si>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</si>
  <si>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</si>
  <si>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</si>
  <si>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</si>
  <si>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</si>
  <si>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</si>
  <si>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</si>
  <si>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</si>
  <si>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</si>
  <si>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</si>
  <si>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</si>
  <si>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</si>
  <si>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</si>
  <si>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</si>
  <si>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</si>
  <si>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</si>
  <si>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</si>
  <si>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</si>
  <si>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</si>
  <si>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</si>
  <si>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</si>
  <si>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</si>
  <si>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</si>
  <si>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</si>
  <si>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</si>
  <si>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</si>
  <si>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</si>
  <si>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</si>
  <si>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</si>
  <si>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</si>
  <si>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</si>
  <si>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</si>
  <si>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</si>
  <si>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</si>
  <si>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</si>
  <si>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</si>
  <si>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</si>
  <si>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</si>
  <si>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</si>
  <si>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</si>
  <si>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</si>
  <si>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</si>
  <si>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</si>
  <si>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</si>
  <si>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</si>
  <si>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</si>
  <si>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</si>
  <si>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</si>
  <si>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</si>
  <si>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</si>
  <si>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</si>
  <si>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</si>
  <si>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</si>
  <si>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</si>
  <si>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</si>
  <si>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</si>
  <si>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</si>
  <si>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</si>
  <si>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</si>
  <si>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</si>
  <si>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</si>
  <si>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</si>
  <si>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</si>
  <si>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</si>
  <si>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</si>
  <si>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</si>
  <si>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</si>
  <si>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</si>
  <si>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</si>
  <si>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</si>
  <si>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</si>
  <si>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</si>
  <si>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</si>
  <si>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</si>
  <si>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</si>
  <si>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</si>
  <si>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</si>
  <si>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</si>
  <si>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</si>
  <si>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</si>
  <si>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</si>
  <si>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</si>
  <si>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</si>
  <si>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</si>
  <si>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</si>
  <si>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</si>
  <si>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</si>
  <si>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</si>
  <si>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</si>
  <si>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</si>
  <si>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</si>
  <si>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</si>
  <si>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</si>
  <si>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</si>
  <si>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</si>
  <si>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</si>
  <si>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</si>
  <si>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</si>
  <si>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</si>
  <si>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</si>
  <si>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</si>
  <si>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</si>
  <si>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</si>
  <si>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</si>
  <si>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</si>
  <si>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</si>
  <si>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</si>
  <si>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</si>
  <si>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</si>
  <si>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</si>
  <si>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</si>
  <si>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</si>
  <si>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</si>
  <si>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</si>
  <si>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</si>
  <si>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</si>
  <si>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</si>
  <si>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</si>
  <si>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</si>
  <si>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</si>
  <si>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</si>
  <si>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</si>
  <si>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</si>
  <si>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</si>
  <si>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</si>
  <si>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</si>
  <si>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</si>
  <si>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</si>
  <si>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</si>
  <si>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</si>
  <si>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</si>
  <si>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</si>
  <si>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</si>
  <si>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</si>
  <si>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</si>
  <si>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</si>
  <si>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</si>
  <si>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</si>
  <si>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</si>
  <si>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</si>
  <si>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</si>
  <si>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</si>
  <si>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</si>
  <si>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</si>
  <si>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</si>
  <si>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</si>
  <si>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</si>
  <si>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</si>
  <si>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</si>
  <si>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</si>
  <si>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</si>
  <si>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</si>
  <si>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</si>
  <si>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</si>
  <si>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</si>
  <si>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</si>
  <si>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</si>
  <si>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</si>
  <si>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</si>
  <si>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</si>
  <si>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</si>
  <si>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</si>
  <si>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</si>
  <si>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</si>
  <si>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</si>
  <si>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</si>
  <si>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</si>
  <si>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</si>
  <si>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</si>
  <si>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</si>
  <si>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</si>
  <si>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</si>
  <si>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</si>
  <si>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</si>
  <si>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</si>
  <si>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</si>
  <si>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</si>
  <si>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</si>
  <si>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</si>
  <si>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</si>
  <si>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</si>
  <si>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</si>
  <si>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</si>
  <si>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</si>
  <si>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</si>
  <si>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</si>
  <si>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</si>
  <si>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</si>
  <si>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</si>
  <si>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</si>
  <si>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</si>
  <si>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</si>
  <si>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</si>
  <si>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</si>
  <si>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</si>
  <si>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</si>
  <si>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</si>
  <si>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</si>
  <si>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</si>
  <si>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</si>
  <si>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</si>
  <si>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</si>
  <si>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</si>
  <si>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</si>
  <si>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</si>
  <si>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</si>
  <si>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</si>
  <si>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</si>
  <si>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</si>
  <si>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</si>
  <si>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</si>
  <si>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</si>
  <si>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</si>
  <si>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</si>
  <si>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</si>
  <si>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</si>
  <si>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</si>
  <si>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</si>
  <si>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</si>
  <si>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</si>
  <si>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</si>
  <si>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</si>
  <si>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</si>
  <si>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</si>
  <si>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</si>
  <si>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</si>
  <si>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</si>
  <si>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</si>
  <si>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</si>
  <si>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</si>
  <si>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</si>
  <si>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</si>
  <si>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</si>
  <si>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</si>
  <si>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</si>
  <si>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</si>
  <si>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</si>
  <si>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</si>
  <si>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</si>
  <si>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</si>
  <si>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</si>
  <si>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</si>
  <si>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</si>
  <si>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</si>
  <si>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</si>
  <si>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</si>
  <si>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</si>
  <si>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</si>
  <si>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</si>
  <si>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</si>
  <si>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</si>
  <si>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</si>
  <si>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</si>
  <si>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</si>
  <si>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</si>
  <si>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</si>
  <si>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</si>
  <si>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</si>
  <si>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</si>
  <si>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</si>
  <si>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</si>
  <si>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</si>
  <si>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</si>
  <si>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</si>
  <si>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</si>
  <si>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</si>
  <si>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</si>
  <si>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</si>
  <si>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</si>
  <si>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</si>
  <si>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</si>
  <si>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</si>
  <si>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</si>
  <si>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</si>
  <si>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</si>
  <si>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</si>
  <si>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</si>
  <si>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</si>
  <si>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</si>
  <si>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</si>
  <si>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</si>
  <si>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</si>
  <si>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</si>
  <si>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</si>
  <si>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</si>
  <si>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</si>
  <si>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</si>
  <si>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</si>
  <si>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</si>
  <si>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</si>
  <si>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</si>
  <si>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</si>
  <si>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</si>
  <si>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</si>
  <si>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</si>
  <si>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</si>
  <si>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</si>
  <si>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</si>
  <si>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</si>
  <si>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</si>
  <si>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</si>
  <si>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</si>
  <si>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</si>
  <si>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</si>
  <si>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</si>
  <si>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</si>
  <si>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</si>
  <si>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</si>
  <si>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</si>
  <si>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</si>
  <si>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</si>
  <si>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</si>
  <si>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</si>
  <si>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</si>
  <si>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</si>
  <si>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</si>
  <si>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</si>
  <si>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</si>
  <si>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</si>
  <si>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</si>
  <si>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</si>
  <si>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</si>
  <si>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</si>
  <si>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</si>
  <si>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</si>
  <si>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</si>
  <si>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</si>
  <si>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</si>
  <si>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</si>
  <si>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</si>
  <si>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</si>
  <si>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</si>
  <si>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</si>
  <si>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</si>
  <si>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</si>
  <si>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</si>
  <si>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</si>
  <si>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</si>
  <si>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</si>
  <si>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</si>
  <si>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</si>
  <si>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</si>
  <si>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</si>
  <si>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</si>
  <si>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</si>
  <si>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</si>
  <si>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</si>
  <si>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</si>
  <si>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</si>
  <si>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</si>
  <si>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</si>
  <si>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</si>
  <si>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</si>
  <si>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</si>
  <si>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</si>
  <si>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</si>
  <si>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</si>
  <si>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</si>
  <si>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</si>
  <si>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</si>
  <si>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</si>
  <si>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</si>
  <si>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</si>
  <si>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</si>
  <si>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</si>
  <si>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</si>
  <si>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</si>
  <si>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</si>
  <si>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</si>
  <si>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</si>
  <si>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</si>
  <si>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</si>
  <si>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</si>
  <si>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</si>
  <si>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</si>
  <si>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</si>
  <si>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</si>
  <si>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</si>
  <si>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</si>
  <si>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</si>
  <si>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</si>
  <si>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</si>
  <si>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</si>
  <si>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</si>
  <si>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</si>
  <si>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</si>
  <si>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</si>
  <si>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</si>
  <si>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</si>
  <si>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</si>
  <si>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</si>
  <si>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</si>
  <si>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</si>
  <si>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</si>
  <si>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</si>
  <si>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</si>
  <si>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</si>
  <si>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</si>
  <si>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</si>
  <si>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</si>
  <si>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</si>
  <si>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</si>
  <si>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</si>
  <si>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</si>
  <si>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</si>
  <si>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</si>
  <si>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</si>
  <si>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</si>
  <si>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</si>
  <si>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</si>
  <si>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</si>
  <si>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</si>
  <si>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</si>
  <si>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</si>
  <si>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</si>
  <si>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</si>
  <si>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</si>
  <si>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</si>
  <si>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</si>
  <si>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</si>
  <si>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</si>
  <si>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</si>
  <si>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</si>
  <si>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</si>
  <si>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</si>
  <si>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</si>
  <si>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</si>
  <si>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</si>
  <si>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</si>
  <si>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</si>
  <si>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</si>
  <si>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</si>
  <si>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</si>
  <si>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</si>
  <si>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</si>
  <si>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</si>
  <si>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</si>
  <si>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</si>
  <si>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</si>
  <si>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</si>
  <si>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</si>
  <si>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</si>
  <si>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</si>
  <si>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</si>
  <si>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</si>
  <si>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</si>
  <si>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</si>
  <si>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</si>
  <si>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</si>
  <si>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</si>
  <si>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</si>
  <si>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</si>
  <si>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</si>
  <si>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</si>
  <si>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</si>
  <si>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</si>
  <si>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</si>
  <si>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</si>
  <si>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</si>
  <si>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</si>
  <si>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</si>
  <si>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</si>
  <si>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</si>
  <si>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</si>
  <si>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</si>
  <si>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</si>
  <si>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</si>
  <si>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</si>
  <si>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</si>
  <si>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</si>
  <si>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</si>
  <si>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</si>
  <si>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</si>
  <si>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</si>
  <si>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</si>
  <si>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</si>
  <si>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</si>
  <si>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</si>
  <si>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</si>
  <si>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</si>
  <si>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</si>
  <si>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</si>
  <si>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</si>
  <si>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</si>
  <si>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</si>
  <si>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</si>
  <si>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</si>
  <si>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</si>
  <si>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</si>
  <si>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</si>
  <si>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</si>
  <si>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</si>
  <si>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</si>
  <si>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</si>
  <si>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</si>
  <si>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</si>
  <si>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</si>
  <si>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</si>
  <si>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</si>
  <si>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</si>
  <si>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</si>
  <si>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</si>
  <si>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</si>
  <si>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</si>
  <si>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</si>
  <si>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</si>
  <si>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</si>
  <si>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</si>
  <si>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</si>
  <si>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</si>
  <si>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</si>
  <si>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</si>
  <si>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</si>
  <si>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</si>
  <si>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</si>
  <si>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</si>
  <si>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</si>
  <si>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</si>
  <si>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</si>
  <si>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</si>
  <si>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</si>
  <si>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</si>
  <si>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</si>
  <si>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</si>
  <si>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</si>
  <si>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</si>
  <si>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</si>
  <si>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</si>
  <si>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</si>
  <si>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</si>
  <si>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</si>
  <si>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</si>
  <si>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</si>
  <si>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</si>
  <si>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</si>
  <si>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</si>
  <si>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</si>
  <si>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</si>
  <si>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</si>
  <si>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</si>
  <si>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</si>
  <si>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</si>
  <si>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</si>
  <si>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</si>
  <si>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</si>
  <si>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</si>
  <si>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</si>
  <si>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</si>
  <si>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</si>
  <si>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</si>
  <si>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</si>
  <si>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</si>
  <si>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</si>
  <si>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</si>
  <si>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</si>
  <si>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</si>
  <si>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</si>
  <si>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</si>
  <si>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</si>
  <si>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</si>
  <si>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</si>
  <si>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</si>
  <si>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</si>
  <si>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</si>
  <si>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</si>
  <si>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</si>
  <si>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</si>
  <si>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</si>
  <si>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</si>
  <si>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</si>
  <si>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</si>
  <si>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</si>
  <si>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</si>
  <si>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</si>
  <si>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</si>
  <si>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</si>
  <si>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</si>
  <si>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</si>
  <si>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</si>
  <si>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</si>
  <si>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</si>
  <si>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</si>
  <si>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</si>
  <si>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</si>
  <si>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</si>
  <si>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</si>
  <si>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</si>
  <si>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</si>
  <si>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</si>
  <si>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</si>
  <si>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</si>
  <si>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</si>
  <si>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</si>
  <si>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</si>
  <si>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</si>
  <si>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</si>
  <si>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</si>
  <si>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</si>
  <si>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</si>
  <si>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</si>
  <si>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</si>
  <si>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</si>
  <si>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</si>
  <si>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</si>
  <si>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</si>
  <si>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</si>
  <si>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</si>
  <si>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</si>
  <si>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</si>
  <si>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</si>
  <si>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</si>
  <si>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</si>
  <si>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</si>
  <si>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</si>
  <si>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</si>
  <si>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</si>
  <si>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</si>
  <si>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</si>
  <si>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</si>
  <si>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</si>
  <si>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</si>
  <si>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</si>
  <si>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</si>
  <si>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</si>
  <si>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</si>
  <si>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</si>
  <si>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</si>
  <si>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</si>
  <si>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</si>
  <si>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</si>
  <si>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</si>
  <si>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</si>
  <si>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</si>
  <si>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</si>
  <si>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</si>
  <si>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</si>
  <si>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</si>
  <si>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</si>
  <si>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</si>
  <si>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</si>
  <si>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</si>
  <si>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</si>
  <si>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</si>
  <si>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</si>
  <si>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</si>
  <si>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</si>
  <si>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</si>
  <si>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</si>
  <si>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</si>
  <si>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</si>
  <si>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</si>
  <si>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</si>
  <si>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</si>
  <si>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</si>
  <si>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</si>
  <si>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</si>
  <si>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</si>
  <si>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</si>
  <si>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</si>
  <si>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</si>
  <si>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</si>
  <si>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</si>
  <si>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</si>
  <si>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</si>
  <si>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</si>
  <si>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</si>
  <si>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</si>
  <si>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</si>
  <si>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</si>
  <si>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</si>
  <si>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</si>
  <si>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</si>
  <si>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</si>
  <si>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</si>
  <si>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</si>
  <si>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</si>
  <si>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</si>
  <si>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</si>
  <si>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</si>
  <si>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</si>
  <si>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</si>
  <si>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</si>
  <si>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</si>
  <si>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</si>
  <si>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</si>
  <si>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</si>
  <si>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</si>
  <si>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</si>
  <si>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</si>
  <si>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</si>
  <si>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</si>
  <si>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</si>
  <si>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</si>
  <si>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</si>
  <si>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</si>
  <si>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</si>
  <si>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</si>
  <si>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</si>
  <si>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</si>
  <si>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</si>
  <si>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</si>
  <si>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</si>
  <si>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</si>
  <si>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</si>
  <si>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</si>
  <si>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</si>
  <si>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</si>
  <si>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</si>
  <si>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</si>
  <si>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</si>
  <si>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</si>
  <si>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</si>
  <si>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</si>
  <si>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</si>
  <si>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</si>
  <si>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</si>
  <si>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</si>
  <si>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</si>
  <si>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</si>
  <si>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</si>
  <si>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</si>
  <si>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</si>
  <si>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</si>
  <si>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</si>
  <si>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</si>
  <si>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</si>
  <si>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</si>
  <si>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</si>
  <si>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</si>
  <si>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</si>
  <si>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</si>
  <si>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</si>
  <si>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</si>
  <si>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</si>
  <si>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</si>
  <si>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</si>
  <si>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</si>
  <si>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</si>
  <si>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</si>
  <si>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</si>
  <si>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</si>
  <si>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</si>
  <si>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</si>
  <si>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</si>
  <si>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</si>
  <si>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</si>
  <si>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</si>
  <si>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</si>
  <si>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</si>
  <si>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</si>
  <si>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</si>
  <si>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</si>
  <si>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</si>
  <si>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</si>
  <si>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</si>
  <si>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</si>
  <si>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</si>
  <si>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</si>
  <si>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</si>
  <si>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</si>
  <si>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</si>
  <si>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</si>
  <si>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</si>
  <si>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</si>
  <si>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</si>
  <si>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</si>
  <si>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</si>
  <si>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</si>
  <si>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</si>
  <si>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</si>
  <si>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</si>
  <si>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</si>
  <si>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</si>
  <si>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</si>
  <si>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</si>
  <si>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</si>
  <si>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</si>
  <si>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</si>
  <si>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</si>
  <si>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</si>
  <si>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</si>
  <si>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</si>
  <si>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</si>
  <si>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</si>
  <si>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</si>
  <si>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</si>
  <si>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</si>
  <si>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</si>
  <si>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</si>
  <si>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</si>
  <si>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</si>
  <si>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</si>
  <si>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</si>
  <si>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</si>
  <si>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</si>
  <si>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</si>
  <si>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</si>
  <si>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</si>
  <si>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</si>
  <si>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</si>
  <si>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</si>
  <si>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</si>
  <si>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</si>
  <si>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</si>
  <si>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</si>
  <si>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</si>
  <si>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</si>
  <si>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</si>
  <si>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</si>
  <si>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</si>
  <si>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</si>
  <si>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</si>
  <si>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</si>
  <si>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</si>
  <si>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</si>
  <si>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</si>
  <si>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</si>
  <si>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</si>
  <si>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</si>
  <si>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</si>
  <si>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</si>
  <si>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</si>
  <si>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</si>
  <si>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</si>
  <si>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</si>
  <si>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</si>
  <si>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</si>
  <si>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</si>
  <si>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</si>
  <si>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</si>
  <si>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</si>
  <si>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</si>
  <si>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</si>
  <si>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</si>
  <si>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</si>
  <si>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</si>
  <si>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</si>
  <si>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</si>
  <si>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</si>
  <si>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</si>
  <si>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</si>
  <si>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</si>
  <si>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</si>
  <si>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</si>
  <si>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</si>
  <si>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</si>
  <si>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</si>
  <si>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</si>
  <si>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</si>
  <si>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</si>
  <si>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</si>
  <si>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</si>
  <si>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</si>
  <si>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</si>
  <si>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</si>
  <si>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</si>
  <si>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</si>
  <si>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</si>
  <si>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</si>
  <si>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</si>
  <si>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</si>
  <si>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</si>
  <si>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</si>
  <si>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</si>
  <si>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</si>
  <si>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</si>
  <si>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</si>
  <si>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</si>
  <si>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</si>
  <si>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</si>
  <si>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</si>
  <si>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</si>
  <si>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</si>
  <si>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</si>
  <si>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</si>
  <si>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</si>
  <si>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</si>
  <si>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</si>
  <si>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</si>
  <si>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</si>
  <si>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</si>
  <si>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</si>
  <si>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</si>
  <si>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</si>
  <si>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</si>
  <si>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</si>
  <si>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</si>
  <si>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</si>
  <si>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</si>
  <si>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</si>
  <si>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</si>
  <si>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</si>
  <si>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</si>
  <si>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</si>
  <si>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</si>
  <si>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</si>
  <si>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</si>
  <si>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</si>
  <si>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</si>
  <si>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</si>
  <si>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</si>
  <si>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</si>
  <si>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</si>
  <si>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</si>
  <si>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</si>
  <si>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</si>
  <si>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</si>
  <si>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</si>
  <si>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</si>
  <si>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</si>
  <si>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</si>
  <si>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</si>
  <si>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</si>
  <si>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</si>
  <si>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</si>
  <si>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</si>
  <si>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</si>
  <si>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</si>
  <si>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</si>
  <si>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</si>
  <si>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</si>
  <si>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</si>
  <si>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</si>
  <si>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</si>
  <si>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</si>
  <si>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</si>
  <si>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</si>
  <si>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</si>
  <si>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</si>
  <si>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</si>
  <si>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</si>
  <si>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</si>
  <si>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</si>
  <si>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</si>
  <si>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</si>
  <si>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</si>
  <si>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</si>
  <si>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</si>
  <si>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</si>
  <si>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</si>
  <si>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</si>
  <si>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</si>
  <si>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</si>
  <si>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</si>
  <si>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</si>
  <si>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</si>
  <si>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</si>
  <si>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</si>
  <si>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</si>
  <si>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</si>
  <si>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</si>
  <si>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</si>
  <si>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</si>
  <si>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</si>
  <si>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</si>
  <si>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</si>
  <si>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</si>
  <si>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</si>
  <si>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</si>
  <si>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</si>
  <si>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</si>
  <si>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</si>
  <si>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</si>
  <si>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</si>
  <si>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</si>
  <si>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</si>
  <si>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</si>
  <si>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</si>
  <si>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</si>
  <si>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</si>
  <si>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</si>
  <si>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</si>
  <si>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</si>
  <si>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</si>
  <si>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</si>
  <si>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</si>
  <si>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</si>
  <si>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</si>
  <si>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</si>
  <si>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</si>
  <si>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</si>
  <si>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</si>
  <si>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</si>
  <si>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</si>
  <si>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</si>
  <si>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</si>
  <si>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</si>
  <si>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</si>
  <si>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</si>
  <si>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</si>
  <si>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</si>
  <si>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</si>
  <si>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</si>
  <si>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</si>
  <si>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</si>
  <si>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</si>
  <si>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</si>
  <si>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</si>
  <si>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</si>
  <si>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</si>
  <si>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</si>
  <si>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</si>
  <si>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</si>
  <si>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</si>
  <si>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</si>
  <si>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</si>
  <si>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</si>
  <si>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</si>
  <si>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</si>
  <si>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</si>
  <si>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</si>
  <si>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</si>
  <si>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</si>
  <si>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</si>
  <si>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</si>
  <si>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</si>
  <si>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</si>
  <si>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</si>
  <si>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</si>
  <si>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</si>
  <si>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</si>
  <si>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</si>
  <si>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</si>
  <si>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</si>
  <si>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</si>
  <si>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</si>
  <si>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</si>
  <si>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</si>
  <si>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</si>
  <si>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</si>
  <si>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</si>
  <si>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</si>
  <si>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</si>
  <si>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</si>
  <si>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</si>
  <si>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</si>
  <si>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</si>
  <si>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</si>
  <si>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</si>
  <si>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</si>
  <si>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</si>
  <si>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</si>
  <si>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</si>
  <si>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</si>
  <si>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</si>
  <si>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</si>
  <si>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</si>
  <si>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</si>
  <si>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</si>
  <si>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</si>
  <si>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</si>
  <si>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</si>
  <si>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</si>
  <si>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</si>
  <si>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</si>
  <si>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</si>
  <si>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</si>
  <si>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</si>
  <si>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</si>
  <si>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</si>
  <si>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</si>
  <si>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</si>
  <si>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</si>
  <si>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</si>
  <si>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</si>
  <si>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</si>
  <si>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</si>
  <si>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</si>
  <si>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</si>
  <si>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</si>
  <si>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</si>
  <si>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</si>
  <si>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</si>
  <si>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</si>
  <si>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</si>
  <si>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</si>
  <si>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</si>
  <si>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</si>
  <si>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</si>
  <si>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</si>
  <si>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</si>
  <si>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</si>
  <si>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</si>
  <si>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</si>
  <si>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</si>
  <si>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</si>
  <si>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</si>
  <si>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</si>
  <si>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</si>
  <si>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</si>
  <si>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</si>
  <si>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</si>
  <si>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</si>
  <si>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</si>
  <si>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</si>
  <si>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</si>
  <si>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</si>
  <si>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</si>
  <si>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</si>
  <si>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</si>
  <si>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</si>
  <si>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</si>
  <si>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</si>
  <si>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</si>
  <si>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</si>
  <si>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</si>
  <si>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</si>
  <si>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</si>
  <si>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</si>
  <si>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</si>
  <si>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</si>
  <si>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</si>
  <si>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</si>
  <si>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</si>
  <si>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</si>
  <si>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</si>
  <si>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</si>
  <si>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</si>
  <si>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</si>
  <si>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</si>
  <si>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</si>
  <si>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</si>
  <si>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</si>
  <si>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</si>
  <si>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</si>
  <si>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</si>
  <si>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</si>
  <si>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</si>
  <si>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</si>
  <si>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</si>
  <si>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</si>
  <si>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</si>
  <si>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</si>
  <si>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</si>
  <si>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</si>
  <si>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</si>
  <si>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</si>
  <si>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</si>
  <si>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</si>
  <si>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</si>
  <si>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</si>
  <si>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</si>
  <si>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</si>
  <si>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</si>
  <si>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</si>
  <si>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</si>
  <si>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</si>
  <si>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</si>
  <si>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</si>
  <si>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</si>
  <si>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</si>
  <si>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</si>
  <si>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</si>
  <si>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</si>
  <si>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</si>
  <si>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</si>
  <si>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</si>
  <si>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</si>
  <si>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</si>
  <si>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</si>
  <si>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</si>
  <si>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</si>
  <si>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</si>
  <si>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</si>
  <si>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</si>
  <si>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</si>
  <si>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</si>
  <si>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</si>
  <si>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</si>
  <si>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</si>
  <si>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</si>
  <si>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</si>
  <si>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</si>
  <si>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</si>
  <si>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</si>
  <si>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</si>
  <si>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</si>
  <si>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</si>
  <si>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</si>
  <si>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</si>
  <si>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</si>
  <si>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</si>
  <si>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</si>
  <si>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</si>
  <si>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</si>
  <si>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</si>
  <si>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</si>
  <si>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</si>
  <si>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</si>
  <si>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</si>
  <si>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</si>
  <si>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</si>
  <si>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</si>
  <si>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</si>
  <si>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</si>
  <si>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</si>
  <si>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</si>
  <si>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</si>
  <si>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</si>
  <si>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</si>
  <si>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</si>
  <si>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</si>
  <si>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</si>
  <si>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</si>
  <si>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</si>
  <si>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</si>
  <si>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</si>
  <si>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</si>
  <si>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</si>
  <si>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</si>
  <si>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</si>
  <si>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</si>
  <si>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</si>
  <si>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</si>
  <si>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</si>
  <si>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</si>
  <si>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</si>
  <si>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</si>
  <si>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</si>
  <si>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</si>
  <si>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</si>
  <si>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</si>
  <si>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</si>
  <si>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</si>
  <si>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</si>
  <si>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</si>
  <si>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</si>
  <si>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</si>
  <si>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</si>
  <si>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</si>
  <si>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</si>
  <si>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</si>
  <si>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</si>
  <si>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</si>
  <si>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</si>
  <si>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</si>
  <si>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</si>
  <si>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</si>
  <si>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</si>
  <si>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</si>
  <si>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</si>
  <si>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</si>
  <si>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</si>
  <si>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</si>
  <si>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</si>
  <si>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</si>
  <si>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</si>
  <si>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</si>
  <si>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</si>
  <si>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</si>
  <si>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</si>
  <si>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</si>
  <si>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</si>
  <si>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</si>
  <si>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</si>
  <si>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</si>
  <si>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</si>
  <si>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</si>
  <si>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</si>
  <si>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</si>
  <si>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</si>
  <si>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</si>
  <si>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</si>
  <si>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</si>
  <si>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</si>
  <si>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</si>
  <si>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</si>
  <si>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</si>
  <si>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</si>
  <si>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</si>
  <si>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</si>
  <si>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</si>
  <si>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</si>
  <si>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</si>
  <si>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</si>
  <si>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</si>
  <si>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</si>
  <si>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</si>
  <si>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</si>
  <si>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</si>
  <si>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</si>
  <si>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</si>
  <si>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</si>
  <si>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</si>
  <si>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</si>
  <si>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</si>
  <si>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</si>
  <si>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</si>
  <si>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</si>
  <si>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</si>
  <si>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</si>
  <si>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</si>
  <si>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</si>
  <si>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</si>
  <si>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</si>
  <si>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</si>
  <si>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</si>
  <si>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</si>
  <si>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</si>
  <si>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</si>
  <si>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</si>
  <si>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</si>
  <si>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</si>
  <si>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</si>
  <si>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</si>
  <si>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</si>
  <si>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</si>
  <si>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</si>
  <si>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</si>
  <si>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</si>
  <si>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</si>
  <si>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</si>
  <si>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</si>
  <si>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</si>
  <si>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</si>
  <si>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</si>
  <si>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</si>
  <si>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</si>
  <si>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</si>
  <si>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</si>
  <si>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</si>
  <si>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</si>
  <si>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</si>
  <si>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</si>
  <si>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</si>
  <si>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</si>
  <si>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</si>
  <si>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</si>
  <si>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</si>
  <si>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</si>
  <si>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</si>
  <si>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</si>
  <si>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</si>
  <si>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</si>
  <si>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</si>
  <si>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</si>
  <si>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</si>
  <si>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</si>
  <si>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</si>
  <si>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</si>
  <si>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</si>
  <si>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</si>
  <si>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</si>
  <si>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</si>
  <si>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</si>
  <si>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</si>
  <si>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</si>
  <si>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</si>
  <si>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</si>
  <si>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</si>
  <si>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</si>
  <si>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</si>
  <si>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</si>
  <si>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</si>
  <si>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</si>
  <si>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</si>
  <si>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</si>
  <si>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</si>
  <si>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</si>
  <si>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</si>
  <si>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</si>
  <si>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</si>
  <si>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</si>
  <si>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</si>
  <si>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</si>
  <si>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</si>
  <si>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</si>
  <si>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</si>
  <si>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</si>
  <si>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</si>
  <si>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</si>
  <si>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</si>
  <si>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</si>
  <si>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</si>
  <si>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</si>
  <si>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</si>
  <si>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</si>
  <si>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</si>
  <si>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</si>
  <si>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</si>
  <si>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</si>
  <si>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</si>
  <si>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</si>
  <si>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</si>
  <si>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</si>
  <si>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</si>
  <si>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</si>
  <si>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</si>
  <si>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</si>
  <si>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</si>
  <si>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</si>
  <si>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</si>
  <si>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</si>
  <si>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</si>
  <si>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</si>
  <si>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</si>
  <si>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</si>
  <si>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</si>
  <si>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</si>
  <si>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</si>
  <si>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</si>
  <si>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</si>
  <si>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</si>
  <si>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</si>
  <si>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</si>
  <si>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</si>
  <si>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</si>
  <si>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</si>
  <si>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</si>
  <si>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</si>
  <si>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</si>
  <si>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</si>
  <si>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</si>
  <si>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</si>
  <si>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</si>
  <si>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</si>
  <si>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</si>
  <si>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</si>
  <si>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</si>
  <si>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</si>
  <si>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</si>
  <si>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</si>
  <si>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</si>
  <si>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</si>
  <si>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</si>
  <si>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</si>
  <si>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</si>
  <si>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</si>
  <si>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</si>
  <si>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</si>
  <si>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</si>
  <si>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</si>
  <si>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</si>
  <si>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</si>
  <si>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</si>
  <si>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</si>
  <si>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</si>
  <si>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</si>
  <si>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</si>
  <si>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</si>
  <si>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</si>
  <si>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</si>
  <si>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</si>
  <si>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</si>
  <si>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</si>
  <si>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</si>
  <si>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</si>
  <si>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</si>
  <si>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</si>
  <si>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</si>
  <si>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</si>
  <si>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</si>
  <si>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</si>
  <si>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</si>
  <si>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</si>
  <si>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</si>
  <si>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</si>
  <si>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</si>
  <si>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</si>
  <si>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</si>
  <si>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</si>
  <si>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</si>
  <si>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</si>
  <si>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</si>
  <si>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</si>
  <si>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</si>
  <si>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</si>
  <si>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</si>
  <si>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</si>
  <si>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</si>
  <si>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</si>
  <si>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</si>
  <si>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</si>
  <si>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</si>
  <si>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</si>
  <si>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</si>
  <si>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</si>
  <si>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</si>
  <si>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</si>
  <si>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</si>
  <si>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</si>
  <si>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</si>
  <si>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</si>
  <si>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</si>
  <si>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</si>
  <si>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</si>
  <si>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</si>
  <si>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</si>
  <si>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</si>
  <si>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</si>
  <si>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</si>
  <si>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</si>
  <si>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</si>
  <si>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</si>
  <si>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</si>
  <si>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</si>
  <si>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</si>
  <si>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</si>
  <si>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</si>
  <si>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</si>
  <si>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</si>
  <si>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</si>
  <si>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</si>
  <si>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</si>
  <si>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</si>
  <si>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</si>
  <si>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</si>
  <si>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</si>
  <si>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</si>
  <si>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</si>
  <si>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</si>
  <si>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</si>
  <si>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</si>
  <si>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</si>
  <si>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</si>
  <si>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</si>
  <si>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</si>
  <si>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</si>
  <si>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</si>
  <si>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</si>
  <si>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</si>
  <si>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</si>
  <si>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</si>
  <si>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</si>
  <si>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</si>
  <si>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</si>
  <si>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</si>
  <si>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</si>
  <si>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</si>
  <si>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</si>
  <si>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</si>
  <si>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</si>
  <si>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</si>
  <si>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</si>
  <si>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</si>
  <si>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</si>
  <si>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</si>
  <si>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</si>
  <si>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</si>
  <si>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</si>
  <si>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</si>
  <si>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</si>
  <si>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</si>
  <si>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</si>
  <si>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</si>
  <si>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</si>
  <si>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</si>
  <si>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</si>
  <si>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</si>
  <si>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</si>
  <si>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</si>
  <si>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</si>
  <si>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</si>
  <si>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</si>
  <si>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</si>
  <si>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</si>
  <si>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</si>
  <si>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</si>
  <si>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</si>
  <si>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</si>
  <si>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</si>
  <si>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</si>
  <si>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</si>
  <si>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</si>
  <si>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</si>
  <si>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</si>
  <si>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</si>
  <si>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</si>
  <si>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</si>
  <si>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</si>
  <si>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</si>
  <si>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</si>
  <si>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</si>
  <si>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</si>
  <si>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</si>
  <si>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</si>
  <si>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</si>
  <si>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</si>
  <si>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</si>
  <si>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</si>
  <si>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</si>
  <si>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</si>
  <si>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</si>
  <si>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</si>
  <si>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</si>
  <si>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</si>
  <si>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</si>
  <si>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</si>
  <si>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</si>
  <si>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</si>
  <si>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</si>
  <si>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</si>
  <si>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</si>
  <si>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</si>
  <si>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</si>
  <si>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</si>
  <si>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</si>
  <si>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</si>
  <si>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</si>
  <si>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</si>
  <si>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</si>
  <si>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</si>
  <si>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</si>
  <si>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</si>
  <si>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</si>
  <si>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</si>
  <si>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</si>
  <si>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</si>
  <si>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</si>
  <si>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</si>
  <si>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</si>
  <si>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</si>
  <si>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</si>
  <si>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</si>
  <si>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</si>
  <si>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</si>
  <si>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</si>
  <si>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</si>
  <si>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</si>
  <si>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</si>
  <si>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</si>
  <si>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</si>
  <si>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</si>
  <si>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</si>
  <si>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</si>
  <si>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</si>
  <si>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</si>
  <si>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</si>
  <si>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</si>
  <si>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</si>
  <si>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</si>
  <si>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</si>
  <si>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</si>
  <si>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</si>
  <si>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</si>
  <si>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</si>
  <si>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</si>
  <si>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</si>
  <si>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</si>
  <si>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</si>
  <si>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</si>
  <si>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</si>
  <si>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</si>
  <si>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</si>
  <si>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</si>
  <si>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</si>
  <si>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</si>
  <si>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</si>
  <si>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</si>
  <si>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</si>
  <si>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</si>
  <si>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</si>
  <si>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</si>
  <si>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</si>
  <si>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</si>
  <si>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</si>
  <si>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</si>
  <si>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</si>
  <si>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</si>
  <si>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</si>
  <si>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</si>
  <si>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</si>
  <si>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</si>
  <si>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</si>
  <si>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</si>
  <si>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</si>
  <si>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</si>
  <si>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</si>
  <si>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</si>
  <si>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</si>
  <si>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</si>
  <si>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</si>
  <si>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</si>
  <si>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</si>
  <si>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</si>
  <si>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</si>
  <si>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</si>
  <si>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</si>
  <si>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</si>
  <si>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</si>
  <si>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</si>
  <si>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</si>
  <si>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</si>
  <si>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</si>
  <si>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</si>
  <si>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</si>
  <si>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</si>
  <si>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</si>
  <si>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</si>
  <si>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</si>
  <si>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</si>
  <si>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</si>
  <si>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</si>
  <si>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</si>
  <si>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</si>
  <si>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</si>
  <si>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</si>
  <si>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</si>
  <si>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</si>
  <si>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</si>
  <si>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</si>
  <si>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</si>
  <si>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</si>
  <si>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</si>
  <si>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</si>
  <si>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</si>
  <si>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</si>
  <si>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</si>
  <si>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</si>
  <si>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</si>
  <si>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</si>
  <si>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</si>
  <si>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</si>
  <si>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</si>
  <si>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</si>
  <si>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</si>
  <si>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</si>
  <si>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</si>
  <si>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</si>
  <si>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</si>
  <si>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</si>
  <si>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</si>
  <si>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</si>
  <si>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</si>
  <si>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</si>
  <si>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</si>
  <si>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</si>
  <si>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</si>
  <si>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</si>
  <si>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</si>
  <si>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</si>
  <si>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</si>
  <si>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</si>
  <si>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</si>
  <si>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</si>
  <si>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</si>
  <si>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</si>
  <si>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</si>
  <si>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</si>
  <si>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</si>
  <si>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</si>
  <si>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</si>
  <si>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</si>
  <si>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</si>
  <si>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</si>
  <si>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</si>
  <si>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</si>
  <si>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</si>
  <si>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</si>
  <si>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</si>
  <si>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</si>
  <si>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</si>
  <si>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</si>
  <si>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</si>
  <si>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</si>
  <si>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</si>
  <si>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</si>
  <si>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</si>
  <si>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</si>
  <si>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</si>
  <si>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</si>
  <si>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</si>
  <si>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</si>
  <si>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</si>
  <si>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</si>
  <si>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</si>
  <si>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</si>
  <si>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</si>
  <si>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</si>
  <si>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</si>
  <si>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</si>
  <si>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</si>
  <si>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</si>
  <si>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</si>
  <si>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</si>
  <si>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</si>
  <si>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</si>
  <si>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</si>
  <si>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</si>
  <si>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</si>
  <si>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</si>
  <si>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</si>
  <si>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</si>
  <si>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</si>
  <si>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</si>
  <si>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</si>
  <si>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</si>
  <si>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</si>
  <si>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</si>
  <si>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</si>
  <si>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</si>
  <si>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</si>
  <si>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</si>
  <si>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</si>
  <si>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</si>
  <si>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</si>
  <si>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</si>
  <si>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</si>
  <si>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</si>
  <si>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</si>
  <si>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</si>
  <si>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</si>
  <si>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</si>
  <si>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</si>
  <si>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</si>
  <si>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</si>
  <si>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</si>
  <si>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</si>
  <si>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</si>
  <si>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</si>
  <si>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</si>
  <si>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</si>
  <si>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</si>
  <si>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</si>
  <si>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</si>
  <si>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</si>
  <si>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</si>
  <si>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</si>
  <si>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</si>
  <si>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</si>
  <si>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</si>
  <si>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</si>
  <si>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</si>
  <si>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</si>
  <si>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</si>
  <si>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</si>
  <si>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</si>
  <si>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</si>
  <si>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</si>
  <si>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</si>
  <si>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</si>
  <si>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</si>
  <si>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</si>
  <si>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</si>
  <si>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</si>
  <si>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</si>
  <si>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</si>
  <si>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</si>
  <si>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</si>
  <si>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</si>
  <si>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</si>
  <si>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</si>
  <si>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</si>
  <si>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</si>
  <si>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</si>
  <si>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</si>
  <si>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</si>
  <si>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</si>
  <si>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</si>
  <si>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</si>
  <si>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</si>
  <si>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</si>
  <si>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</si>
  <si>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</si>
  <si>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</si>
  <si>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</si>
  <si>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</si>
  <si>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</si>
  <si>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</si>
  <si>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</si>
  <si>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</si>
  <si>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</si>
  <si>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</si>
  <si>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</si>
  <si>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</si>
  <si>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</si>
  <si>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</si>
  <si>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</si>
  <si>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</si>
  <si>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</si>
  <si>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</si>
  <si>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</si>
  <si>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</si>
  <si>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</si>
  <si>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</si>
  <si>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</si>
  <si>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</si>
  <si>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</si>
  <si>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</si>
  <si>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</si>
  <si>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</si>
  <si>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</si>
  <si>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</si>
  <si>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</si>
  <si>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</si>
  <si>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</si>
  <si>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</si>
  <si>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</si>
  <si>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</si>
  <si>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</si>
  <si>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</si>
  <si>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</si>
  <si>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</si>
  <si>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</si>
  <si>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</si>
  <si>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</si>
  <si>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</si>
  <si>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</si>
  <si>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</si>
  <si>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</si>
  <si>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</si>
  <si>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</si>
  <si>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</si>
  <si>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</si>
  <si>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</si>
  <si>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</si>
  <si>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</si>
  <si>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</si>
  <si>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</si>
  <si>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</si>
  <si>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</si>
  <si>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</si>
  <si>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</si>
  <si>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</si>
  <si>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</si>
  <si>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</si>
  <si>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</si>
  <si>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</si>
  <si>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</si>
  <si>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</si>
  <si>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</si>
  <si>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</si>
  <si>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</si>
  <si>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</si>
  <si>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</si>
  <si>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</si>
  <si>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</si>
  <si>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</si>
  <si>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</si>
  <si>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</si>
  <si>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</si>
  <si>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</si>
  <si>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</si>
  <si>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</si>
  <si>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</si>
  <si>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</si>
  <si>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</si>
  <si>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</si>
  <si>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</si>
  <si>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</si>
  <si>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</si>
  <si>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</si>
  <si>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</si>
  <si>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</si>
  <si>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</si>
  <si>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</si>
  <si>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</si>
  <si>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</si>
  <si>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</si>
  <si>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</si>
  <si>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</si>
  <si>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</si>
  <si>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</si>
  <si>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</si>
  <si>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</si>
  <si>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</si>
  <si>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</si>
  <si>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</si>
  <si>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</si>
  <si>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</si>
  <si>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</si>
  <si>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</si>
  <si>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</si>
  <si>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</si>
  <si>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</si>
  <si>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</si>
  <si>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</si>
  <si>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</si>
  <si>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</si>
  <si>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</si>
  <si>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</si>
  <si>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</si>
  <si>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</si>
  <si>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</si>
  <si>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</si>
  <si>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</si>
  <si>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</si>
  <si>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</si>
  <si>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</si>
  <si>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</si>
  <si>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</si>
  <si>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</si>
  <si>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</si>
  <si>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</si>
  <si>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</si>
  <si>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</si>
  <si>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</si>
  <si>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</si>
  <si>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</si>
  <si>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</si>
  <si>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</si>
  <si>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</si>
  <si>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</si>
  <si>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</si>
  <si>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</si>
  <si>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</si>
  <si>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</si>
  <si>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</si>
  <si>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</si>
  <si>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</si>
  <si>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</si>
  <si>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</si>
  <si>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</si>
  <si>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</si>
  <si>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</si>
  <si>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</si>
  <si>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</si>
  <si>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</si>
  <si>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</si>
  <si>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</si>
  <si>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</si>
  <si>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</si>
  <si>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</si>
  <si>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</si>
  <si>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</si>
  <si>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</si>
  <si>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</si>
  <si>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</si>
  <si>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</si>
  <si>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</si>
  <si>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</si>
  <si>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</si>
  <si>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</si>
  <si>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</si>
  <si>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</si>
  <si>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</si>
  <si>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</si>
  <si>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</si>
  <si>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</si>
  <si>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</si>
  <si>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</si>
  <si>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</si>
  <si>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</si>
  <si>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</si>
  <si>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</si>
  <si>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</si>
  <si>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</si>
  <si>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</si>
  <si>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</si>
  <si>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</si>
  <si>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</si>
  <si>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</si>
  <si>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</si>
  <si>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</si>
  <si>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</si>
  <si>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</si>
  <si>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</si>
  <si>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</si>
  <si>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</si>
  <si>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</si>
  <si>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</si>
  <si>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</si>
  <si>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</si>
  <si>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</si>
  <si>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</si>
  <si>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</si>
  <si>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</si>
  <si>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</si>
  <si>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</si>
  <si>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</si>
  <si>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</si>
  <si>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</si>
  <si>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</si>
  <si>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</si>
  <si>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</si>
  <si>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</si>
  <si>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</si>
  <si>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</si>
  <si>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</si>
  <si>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</si>
  <si>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</si>
  <si>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</si>
  <si>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</si>
  <si>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</si>
  <si>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</si>
  <si>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</si>
  <si>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</si>
  <si>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</si>
  <si>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</si>
  <si>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</si>
  <si>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</si>
  <si>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</si>
  <si>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</si>
  <si>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</si>
  <si>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</si>
  <si>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</si>
  <si>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</si>
  <si>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</si>
  <si>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</si>
  <si>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</si>
  <si>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</si>
  <si>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</si>
  <si>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</si>
  <si>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</si>
  <si>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</si>
  <si>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</si>
  <si>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</si>
  <si>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</si>
  <si>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</si>
  <si>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</si>
  <si>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</si>
  <si>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</si>
  <si>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</si>
  <si>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</si>
  <si>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</si>
  <si>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</si>
  <si>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</si>
  <si>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</si>
  <si>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</si>
  <si>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</si>
  <si>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</si>
  <si>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</si>
  <si>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</si>
  <si>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</si>
  <si>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</si>
  <si>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</si>
  <si>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</si>
  <si>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</si>
  <si>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</si>
  <si>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</si>
  <si>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</si>
  <si>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</si>
  <si>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</si>
  <si>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</si>
  <si>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</si>
  <si>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</si>
  <si>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</si>
  <si>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</si>
  <si>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</si>
  <si>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</si>
  <si>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</si>
  <si>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</si>
  <si>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</si>
  <si>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</si>
  <si>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</si>
  <si>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</si>
  <si>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</si>
  <si>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</si>
  <si>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</si>
  <si>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</si>
  <si>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</si>
  <si>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</si>
  <si>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</si>
  <si>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</si>
  <si>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</si>
  <si>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</si>
  <si>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</si>
  <si>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</si>
  <si>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</si>
  <si>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</si>
  <si>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</si>
  <si>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</si>
  <si>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</si>
  <si>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</si>
  <si>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</si>
  <si>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</si>
  <si>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</si>
  <si>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</si>
  <si>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</si>
  <si>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</si>
  <si>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</si>
  <si>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</si>
  <si>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</si>
  <si>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</si>
  <si>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</si>
  <si>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</si>
  <si>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</si>
  <si>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</si>
  <si>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</si>
  <si>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</si>
  <si>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</si>
  <si>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</si>
  <si>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</si>
  <si>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</si>
  <si>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</si>
  <si>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</si>
  <si>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</si>
  <si>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</si>
  <si>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</si>
  <si>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</si>
  <si>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</si>
  <si>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</si>
  <si>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</si>
  <si>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</si>
  <si>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</si>
  <si>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</si>
  <si>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</si>
  <si>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</si>
  <si>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</si>
  <si>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</si>
  <si>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</si>
  <si>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</si>
  <si>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</si>
  <si>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</si>
  <si>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</si>
  <si>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</si>
  <si>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</si>
  <si>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</si>
  <si>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</si>
  <si>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</si>
  <si>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</si>
  <si>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</si>
  <si>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</si>
  <si>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</si>
  <si>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</si>
  <si>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</si>
  <si>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</si>
  <si>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</si>
  <si>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</si>
  <si>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</si>
  <si>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</si>
  <si>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</si>
  <si>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</si>
  <si>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</si>
  <si>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</si>
  <si>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</si>
  <si>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</si>
  <si>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</si>
  <si>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</si>
  <si>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</si>
  <si>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</si>
  <si>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</si>
  <si>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</si>
  <si>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</si>
  <si>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</si>
  <si>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</si>
  <si>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</si>
  <si>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</si>
  <si>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</si>
  <si>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</si>
  <si>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</si>
  <si>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</si>
  <si>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</si>
  <si>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</si>
  <si>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</si>
  <si>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</si>
  <si>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</si>
  <si>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</si>
  <si>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</si>
  <si>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</si>
  <si>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</si>
  <si>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</si>
  <si>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</si>
  <si>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</si>
  <si>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</si>
  <si>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</si>
  <si>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</si>
  <si>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</si>
  <si>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</si>
  <si>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</si>
  <si>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</si>
  <si>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</si>
  <si>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</si>
  <si>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</si>
  <si>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</si>
  <si>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</si>
  <si>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</si>
  <si>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</si>
  <si>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</si>
  <si>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</si>
  <si>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</si>
  <si>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</si>
  <si>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</si>
  <si>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</si>
  <si>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</si>
  <si>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</si>
  <si>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</si>
  <si>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</si>
  <si>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</si>
  <si>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</si>
  <si>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</si>
  <si>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</si>
  <si>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</si>
  <si>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</si>
  <si>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</si>
  <si>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</si>
  <si>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</si>
  <si>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</si>
  <si>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</si>
  <si>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</si>
  <si>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</si>
  <si>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</si>
  <si>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</si>
  <si>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</si>
  <si>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</si>
  <si>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</si>
  <si>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</si>
  <si>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</si>
  <si>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</si>
  <si>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</si>
  <si>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</si>
  <si>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</si>
  <si>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</si>
  <si>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</si>
  <si>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</si>
  <si>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</si>
  <si>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</si>
  <si>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</si>
  <si>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</si>
  <si>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</si>
  <si>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</si>
  <si>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</si>
  <si>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</si>
  <si>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</si>
  <si>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</si>
  <si>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</si>
  <si>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</si>
  <si>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</si>
  <si>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</si>
  <si>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</si>
  <si>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</si>
  <si>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</si>
  <si>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</si>
  <si>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</si>
  <si>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</si>
  <si>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</si>
  <si>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</si>
  <si>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</si>
  <si>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</si>
  <si>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</si>
  <si>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</si>
  <si>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</si>
  <si>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</si>
  <si>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</si>
  <si>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</si>
  <si>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</si>
  <si>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</si>
  <si>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</si>
  <si>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</si>
  <si>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</si>
  <si>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</si>
  <si>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</si>
  <si>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</si>
  <si>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</si>
  <si>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</si>
  <si>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</si>
  <si>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</si>
  <si>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</si>
  <si>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</si>
  <si>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</si>
  <si>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</si>
  <si>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</si>
  <si>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</si>
  <si>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</si>
  <si>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</si>
  <si>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</si>
  <si>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</si>
  <si>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</si>
  <si>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</si>
  <si>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</si>
  <si>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</si>
  <si>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</si>
  <si>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</si>
  <si>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</si>
  <si>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</si>
  <si>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</si>
  <si>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</si>
  <si>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</si>
  <si>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</si>
  <si>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</si>
  <si>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</si>
  <si>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</si>
  <si>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</si>
  <si>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</si>
  <si>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</si>
  <si>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</si>
  <si>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</si>
  <si>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</si>
  <si>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</si>
  <si>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</si>
  <si>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</si>
  <si>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</si>
  <si>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</si>
  <si>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</si>
  <si>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</si>
  <si>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</si>
  <si>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</si>
  <si>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</si>
  <si>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</si>
  <si>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</si>
  <si>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</si>
  <si>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</si>
  <si>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</si>
  <si>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</si>
  <si>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</si>
  <si>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</si>
  <si>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</si>
  <si>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</si>
  <si>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</si>
  <si>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</si>
  <si>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</si>
  <si>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</si>
  <si>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</si>
  <si>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</si>
  <si>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</si>
  <si>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</si>
  <si>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</si>
  <si>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</si>
  <si>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</si>
  <si>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</si>
  <si>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</si>
  <si>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</si>
  <si>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</si>
  <si>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</si>
  <si>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</si>
  <si>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</si>
  <si>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</si>
  <si>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</si>
  <si>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</si>
  <si>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</si>
  <si>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</si>
  <si>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</si>
  <si>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</si>
  <si>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</si>
  <si>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</si>
  <si>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</si>
  <si>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</si>
  <si>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</si>
  <si>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</si>
  <si>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</si>
  <si>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</si>
  <si>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</si>
  <si>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</si>
  <si>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</si>
  <si>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</si>
  <si>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</si>
  <si>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</si>
  <si>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</si>
  <si>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</si>
  <si>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</si>
  <si>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</si>
  <si>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</si>
  <si>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</si>
  <si>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</si>
  <si>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</si>
  <si>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</si>
  <si>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</si>
  <si>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</si>
  <si>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</si>
  <si>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</si>
  <si>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</si>
  <si>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</si>
  <si>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</si>
  <si>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</si>
  <si>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</si>
  <si>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</si>
  <si>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</si>
  <si>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</si>
  <si>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</si>
  <si>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</si>
  <si>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</si>
  <si>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</si>
  <si>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</si>
  <si>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</si>
  <si>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</si>
  <si>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</si>
  <si>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</si>
  <si>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</si>
  <si>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</si>
  <si>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</si>
  <si>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</si>
  <si>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</si>
  <si>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</si>
  <si>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</si>
  <si>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</si>
  <si>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</si>
  <si>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</si>
  <si>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</si>
  <si>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</si>
  <si>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</si>
  <si>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</si>
  <si>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</si>
  <si>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</si>
  <si>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</si>
  <si>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</si>
  <si>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</si>
  <si>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</si>
  <si>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</si>
  <si>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</si>
  <si>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</si>
  <si>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</si>
  <si>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</si>
  <si>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</si>
  <si>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</si>
  <si>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</si>
  <si>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</si>
  <si>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</si>
  <si>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</si>
  <si>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</si>
  <si>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</si>
  <si>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</si>
  <si>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</si>
  <si>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</si>
  <si>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</si>
  <si>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</si>
  <si>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</si>
  <si>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</si>
  <si>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</si>
  <si>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</si>
  <si>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</si>
  <si>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</si>
  <si>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</si>
  <si>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</si>
  <si>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</si>
  <si>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</si>
  <si>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</si>
  <si>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</si>
  <si>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</si>
  <si>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</si>
  <si>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</si>
  <si>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</si>
  <si>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</si>
  <si>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</si>
  <si>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</si>
  <si>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</si>
  <si>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</si>
  <si>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</si>
  <si>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</si>
  <si>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</si>
  <si>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</si>
  <si>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</si>
  <si>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</si>
  <si>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</si>
  <si>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</si>
  <si>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</si>
  <si>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</si>
  <si>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</si>
  <si>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</si>
  <si>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</si>
  <si>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</si>
  <si>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</si>
  <si>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</si>
  <si>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</si>
  <si>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</si>
  <si>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</si>
  <si>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</si>
  <si>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</si>
  <si>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</si>
  <si>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</si>
  <si>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</si>
  <si>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</si>
  <si>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</si>
  <si>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</si>
  <si>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</si>
  <si>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</si>
  <si>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</si>
  <si>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</si>
  <si>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</si>
  <si>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</si>
  <si>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</si>
  <si>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</si>
  <si>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</si>
  <si>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</si>
  <si>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</si>
  <si>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</si>
  <si>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</si>
  <si>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</si>
  <si>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</si>
  <si>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</si>
  <si>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</si>
  <si>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</si>
  <si>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</si>
  <si>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</si>
  <si>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</si>
  <si>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</si>
  <si>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</si>
  <si>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</si>
  <si>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</si>
  <si>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</si>
  <si>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</si>
  <si>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</si>
  <si>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</si>
  <si>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</si>
  <si>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</si>
  <si>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</si>
  <si>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</si>
  <si>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</si>
  <si>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</si>
  <si>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</si>
  <si>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</si>
  <si>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</si>
  <si>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</si>
  <si>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</si>
  <si>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</si>
  <si>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</si>
  <si>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</si>
  <si>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</si>
  <si>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</si>
  <si>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</si>
  <si>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</si>
  <si>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</si>
  <si>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</si>
  <si>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</si>
  <si>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</si>
  <si>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</si>
  <si>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</si>
  <si>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</si>
  <si>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</si>
  <si>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</si>
  <si>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</si>
  <si>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</si>
  <si>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</si>
  <si>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</si>
  <si>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</si>
  <si>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</si>
  <si>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</si>
  <si>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</si>
  <si>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</si>
  <si>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</si>
  <si>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</si>
  <si>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</si>
  <si>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</si>
  <si>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</si>
  <si>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</si>
  <si>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</si>
  <si>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</si>
  <si>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</si>
  <si>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</si>
  <si>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</si>
  <si>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</si>
  <si>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</si>
  <si>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</si>
  <si>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</si>
  <si>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</si>
  <si>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</si>
  <si>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</si>
  <si>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</si>
  <si>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</si>
  <si>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</si>
  <si>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</si>
  <si>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</si>
  <si>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</si>
  <si>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</si>
  <si>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</si>
  <si>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</si>
  <si>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</si>
  <si>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</si>
  <si>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</si>
  <si>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</si>
  <si>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</si>
  <si>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</si>
  <si>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</si>
  <si>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</si>
  <si>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</si>
  <si>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</si>
  <si>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</si>
  <si>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</si>
  <si>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</si>
  <si>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</si>
  <si>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</si>
  <si>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</si>
  <si>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</si>
  <si>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</si>
  <si>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</si>
  <si>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</si>
  <si>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</si>
  <si>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</si>
  <si>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</si>
  <si>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</si>
  <si>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</si>
  <si>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</si>
  <si>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</si>
  <si>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</si>
  <si>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</si>
  <si>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</si>
  <si>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</si>
  <si>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</si>
  <si>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</si>
  <si>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</si>
  <si>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</si>
  <si>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</si>
  <si>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</si>
  <si>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</si>
  <si>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</si>
  <si>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</si>
  <si>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</si>
  <si>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</si>
  <si>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</si>
  <si>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</si>
  <si>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</si>
  <si>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</si>
  <si>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</si>
  <si>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</si>
  <si>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</si>
  <si>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</si>
  <si>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</si>
  <si>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</si>
  <si>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</si>
  <si>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</si>
  <si>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</si>
  <si>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</si>
  <si>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</si>
  <si>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</si>
  <si>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</si>
  <si>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</si>
  <si>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</si>
  <si>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</si>
  <si>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</si>
  <si>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</si>
  <si>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</si>
  <si>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</si>
  <si>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</si>
  <si>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</si>
  <si>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</si>
  <si>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</si>
  <si>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</si>
  <si>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</si>
  <si>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</si>
  <si>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</si>
  <si>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</si>
  <si>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</si>
  <si>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</si>
  <si>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</si>
  <si>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</si>
  <si>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</si>
  <si>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</si>
  <si>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</si>
  <si>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</si>
  <si>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</si>
  <si>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</si>
  <si>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</si>
  <si>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</si>
  <si>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</si>
  <si>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</si>
  <si>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</si>
  <si>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</si>
  <si>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</si>
  <si>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</si>
  <si>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</si>
  <si>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</si>
  <si>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</si>
  <si>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</si>
  <si>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</si>
  <si>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</si>
  <si>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</si>
  <si>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</si>
  <si>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</si>
  <si>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</si>
  <si>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</si>
  <si>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</si>
  <si>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</si>
  <si>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</si>
  <si>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</si>
  <si>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</si>
  <si>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</si>
  <si>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</si>
  <si>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</si>
  <si>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</si>
  <si>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</si>
  <si>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</si>
  <si>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</si>
  <si>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</si>
  <si>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</si>
  <si>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</si>
  <si>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</si>
  <si>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</si>
  <si>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</si>
  <si>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</si>
  <si>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</si>
  <si>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</si>
  <si>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</si>
  <si>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</si>
  <si>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</si>
  <si>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</si>
  <si>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</si>
  <si>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</si>
  <si>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</si>
  <si>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</si>
  <si>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</si>
  <si>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</si>
  <si>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</si>
  <si>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</si>
  <si>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</si>
  <si>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</si>
  <si>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</si>
  <si>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</si>
  <si>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</si>
  <si>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</si>
  <si>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</si>
  <si>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</si>
  <si>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</si>
  <si>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</si>
  <si>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</si>
  <si>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</si>
  <si>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</si>
  <si>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</si>
  <si>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</si>
  <si>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</si>
  <si>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</si>
  <si>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</si>
  <si>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</si>
  <si>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</si>
  <si>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</si>
  <si>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</si>
  <si>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</si>
  <si>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</si>
  <si>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</si>
  <si>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</si>
  <si>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</si>
  <si>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</si>
  <si>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</si>
  <si>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</si>
  <si>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</si>
  <si>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</si>
  <si>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</si>
  <si>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</si>
  <si>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</si>
  <si>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</si>
  <si>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</si>
  <si>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</si>
  <si>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</si>
  <si>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</si>
  <si>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</si>
  <si>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</si>
  <si>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</si>
  <si>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</si>
  <si>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</si>
  <si>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</si>
  <si>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</si>
  <si>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</si>
  <si>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</si>
  <si>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</si>
  <si>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</si>
  <si>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</si>
  <si>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</si>
  <si>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</si>
  <si>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</si>
  <si>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</si>
  <si>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</si>
  <si>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</si>
  <si>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</si>
  <si>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</si>
  <si>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</si>
  <si>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</si>
  <si>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</si>
  <si>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</si>
  <si>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</si>
  <si>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</si>
  <si>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</si>
  <si>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</si>
  <si>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</si>
  <si>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</si>
  <si>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</si>
  <si>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</si>
  <si>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</si>
  <si>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</si>
  <si>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</si>
  <si>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</si>
  <si>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</si>
  <si>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</si>
  <si>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</si>
  <si>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</si>
  <si>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</si>
  <si>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</si>
  <si>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</si>
  <si>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</si>
  <si>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</si>
  <si>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</si>
  <si>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</si>
  <si>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</si>
  <si>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</si>
  <si>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</si>
  <si>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</si>
  <si>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</si>
  <si>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</si>
  <si>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</si>
  <si>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</si>
  <si>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</si>
  <si>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</si>
  <si>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</si>
  <si>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</si>
  <si>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</si>
  <si>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</si>
  <si>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</si>
  <si>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</si>
  <si>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</si>
  <si>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</si>
  <si>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</si>
  <si>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</si>
  <si>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</si>
  <si>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</si>
  <si>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</si>
  <si>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</si>
  <si>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</si>
  <si>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</si>
  <si>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</si>
  <si>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</si>
  <si>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</si>
  <si>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</si>
  <si>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</si>
  <si>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</si>
  <si>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</si>
  <si>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</si>
  <si>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</si>
  <si>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</si>
  <si>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</si>
  <si>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</si>
  <si>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</si>
  <si>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</si>
  <si>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</si>
  <si>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</si>
  <si>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</si>
  <si>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</si>
  <si>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</si>
  <si>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</si>
  <si>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</si>
  <si>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</si>
  <si>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</si>
  <si>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</si>
  <si>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</si>
  <si>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</si>
  <si>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</si>
  <si>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</si>
  <si>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</si>
  <si>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</si>
  <si>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</si>
  <si>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</si>
  <si>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</si>
  <si>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</si>
  <si>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</si>
  <si>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</si>
  <si>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</si>
  <si>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</si>
  <si>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</si>
  <si>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</si>
  <si>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</si>
  <si>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</si>
  <si>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</si>
  <si>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</si>
  <si>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</si>
  <si>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</si>
  <si>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</si>
  <si>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</si>
  <si>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</si>
  <si>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</si>
  <si>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</si>
  <si>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</si>
  <si>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</si>
  <si>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</si>
  <si>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</si>
  <si>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</si>
  <si>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</si>
  <si>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</si>
  <si>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</si>
  <si>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</si>
  <si>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</si>
  <si>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</si>
  <si>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</si>
  <si>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</si>
  <si>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</si>
  <si>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</si>
  <si>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</si>
  <si>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</si>
  <si>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</si>
  <si>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</si>
  <si>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</si>
  <si>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</si>
  <si>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</si>
  <si>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</si>
  <si>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</si>
  <si>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</si>
  <si>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</si>
  <si>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</si>
  <si>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</si>
  <si>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</si>
  <si>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</si>
  <si>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</si>
  <si>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</si>
  <si>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</si>
  <si>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</si>
  <si>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</si>
  <si>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</si>
  <si>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</si>
  <si>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</si>
  <si>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</si>
  <si>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</si>
  <si>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</si>
  <si>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</si>
  <si>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</si>
  <si>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</si>
  <si>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</si>
  <si>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</si>
  <si>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</si>
  <si>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</si>
  <si>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</si>
  <si>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</si>
  <si>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</si>
  <si>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</si>
  <si>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</si>
  <si>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</si>
  <si>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</si>
  <si>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</si>
  <si>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</si>
  <si>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</si>
  <si>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</si>
  <si>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</si>
  <si>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</si>
  <si>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</si>
  <si>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</si>
  <si>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</si>
  <si>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</si>
  <si>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</si>
  <si>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</si>
  <si>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</si>
  <si>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</si>
  <si>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</si>
  <si>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</si>
  <si>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</si>
  <si>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</si>
  <si>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</si>
  <si>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</si>
  <si>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</si>
  <si>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</si>
  <si>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</si>
  <si>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</si>
  <si>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</si>
  <si>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</si>
  <si>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</si>
  <si>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</si>
  <si>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</si>
  <si>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</si>
  <si>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</si>
  <si>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</si>
  <si>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</si>
  <si>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</si>
  <si>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</si>
  <si>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</si>
  <si>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</si>
  <si>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</si>
  <si>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</si>
  <si>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</si>
  <si>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</si>
  <si>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</si>
  <si>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</si>
  <si>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</si>
  <si>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</si>
  <si>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</si>
  <si>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</si>
  <si>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</si>
  <si>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</si>
  <si>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</si>
  <si>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</si>
  <si>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</si>
  <si>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</si>
  <si>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</si>
  <si>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</si>
  <si>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</si>
  <si>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</si>
  <si>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</si>
  <si>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</si>
  <si>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</si>
  <si>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</si>
  <si>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</si>
  <si>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</si>
  <si>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</si>
  <si>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</si>
  <si>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</si>
  <si>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</si>
  <si>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</si>
  <si>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</si>
  <si>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</si>
  <si>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</si>
  <si>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</si>
  <si>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</si>
  <si>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</si>
  <si>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</si>
  <si>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</si>
  <si>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</si>
  <si>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</si>
  <si>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</si>
  <si>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</si>
  <si>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</si>
  <si>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</si>
  <si>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</si>
  <si>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</si>
  <si>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</si>
  <si>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</si>
  <si>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</si>
  <si>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</si>
  <si>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</si>
  <si>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</si>
  <si>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</si>
  <si>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</si>
  <si>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</si>
  <si>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</si>
  <si>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</si>
  <si>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</si>
  <si>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</si>
  <si>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</si>
  <si>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</si>
  <si>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</si>
  <si>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</si>
  <si>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</si>
  <si>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</si>
  <si>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</si>
  <si>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</si>
  <si>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</si>
  <si>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</si>
  <si>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</si>
  <si>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</si>
  <si>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</si>
  <si>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</si>
  <si>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</si>
  <si>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</si>
  <si>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</si>
  <si>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</si>
  <si>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</si>
  <si>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</si>
  <si>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</si>
  <si>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</si>
  <si>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</si>
  <si>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</si>
  <si>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</si>
  <si>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</si>
  <si>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</si>
  <si>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</si>
  <si>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</si>
  <si>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</si>
  <si>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</si>
  <si>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</si>
  <si>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</si>
  <si>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</si>
  <si>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</si>
  <si>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</si>
  <si>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</si>
  <si>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</si>
  <si>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</si>
  <si>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</si>
  <si>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</si>
  <si>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</si>
  <si>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</si>
  <si>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</si>
  <si>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</si>
  <si>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</si>
  <si>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</si>
  <si>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</si>
  <si>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</si>
  <si>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</si>
  <si>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</si>
  <si>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</si>
  <si>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</si>
  <si>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</si>
  <si>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</si>
  <si>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</si>
  <si>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</si>
  <si>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</si>
  <si>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</si>
  <si>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</si>
  <si>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</si>
  <si>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</si>
  <si>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</si>
  <si>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</si>
  <si>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</si>
  <si>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</si>
  <si>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</si>
  <si>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</si>
  <si>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</si>
  <si>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</si>
  <si>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</si>
  <si>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</si>
  <si>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</si>
  <si>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</si>
  <si>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</si>
  <si>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</si>
  <si>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</si>
  <si>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</si>
  <si>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</si>
  <si>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</si>
  <si>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</si>
  <si>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</si>
  <si>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</si>
  <si>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</si>
  <si>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</si>
  <si>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</si>
  <si>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</si>
  <si>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</si>
  <si>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</si>
  <si>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</si>
  <si>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</si>
  <si>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</si>
  <si>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</si>
  <si>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</si>
  <si>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</si>
  <si>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</si>
  <si>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</si>
  <si>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</si>
  <si>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</si>
  <si>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</si>
  <si>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</si>
  <si>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</si>
  <si>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</si>
  <si>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</si>
  <si>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</si>
  <si>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</si>
  <si>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</si>
  <si>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</si>
  <si>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</si>
  <si>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</si>
  <si>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</si>
  <si>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</si>
  <si>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</si>
  <si>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</si>
  <si>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</si>
  <si>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</si>
  <si>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</si>
  <si>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</si>
  <si>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</si>
  <si>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</si>
  <si>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</si>
  <si>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</si>
  <si>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</si>
  <si>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</si>
  <si>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</si>
  <si>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</si>
  <si>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</si>
  <si>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</si>
  <si>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</si>
  <si>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</si>
  <si>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</si>
  <si>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</si>
  <si>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</si>
  <si>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</si>
  <si>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</si>
  <si>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</si>
  <si>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</si>
  <si>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</si>
  <si>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</si>
  <si>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</si>
  <si>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</si>
  <si>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</si>
  <si>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</si>
  <si>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</si>
  <si>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</si>
  <si>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</si>
  <si>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</si>
  <si>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</si>
  <si>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</si>
  <si>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</si>
  <si>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</si>
  <si>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</si>
  <si>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</si>
  <si>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</si>
  <si>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</si>
  <si>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</si>
  <si>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</si>
  <si>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</si>
  <si>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</si>
  <si>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</si>
  <si>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</si>
  <si>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</si>
  <si>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</si>
  <si>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</si>
  <si>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</si>
  <si>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</si>
  <si>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</si>
  <si>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</si>
  <si>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</si>
  <si>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</si>
  <si>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</si>
  <si>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</si>
  <si>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</si>
  <si>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</si>
  <si>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</si>
  <si>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</si>
  <si>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</si>
  <si>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</si>
  <si>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</si>
  <si>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</si>
  <si>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</si>
  <si>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</si>
  <si>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</si>
  <si>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</si>
  <si>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</si>
  <si>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</si>
  <si>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</si>
  <si>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</si>
  <si>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</si>
  <si>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</si>
  <si>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</si>
  <si>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</si>
  <si>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</si>
  <si>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</si>
  <si>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</si>
  <si>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</si>
  <si>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</si>
  <si>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</si>
  <si>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</si>
  <si>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</si>
  <si>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</si>
  <si>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</si>
  <si>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</si>
  <si>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</si>
  <si>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</si>
  <si>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</si>
  <si>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</si>
  <si>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</si>
  <si>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</si>
  <si>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</si>
  <si>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</si>
  <si>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</si>
  <si>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</si>
  <si>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</si>
  <si>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</si>
  <si>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</si>
  <si>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</si>
  <si>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</si>
  <si>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</si>
  <si>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</si>
  <si>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</si>
  <si>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</si>
  <si>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</si>
  <si>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</si>
  <si>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</si>
  <si>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</si>
  <si>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</si>
  <si>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</si>
  <si>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</si>
  <si>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</si>
  <si>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</si>
  <si>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</si>
  <si>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</si>
  <si>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</si>
  <si>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</si>
  <si>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</si>
  <si>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</si>
  <si>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</si>
  <si>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</si>
  <si>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</si>
  <si>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</si>
  <si>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</si>
  <si>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</si>
  <si>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</si>
  <si>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</si>
  <si>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</si>
  <si>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</si>
  <si>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</si>
  <si>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</si>
  <si>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</si>
  <si>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</si>
  <si>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</si>
  <si>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</si>
  <si>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</si>
  <si>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</si>
  <si>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</si>
  <si>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</si>
  <si>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</si>
  <si>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</si>
  <si>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</si>
  <si>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</si>
  <si>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</si>
  <si>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</si>
  <si>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</si>
  <si>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</si>
  <si>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</si>
  <si>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</si>
  <si>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</si>
  <si>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</si>
  <si>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</si>
  <si>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</si>
  <si>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</si>
  <si>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</si>
  <si>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</si>
  <si>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</si>
  <si>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</si>
  <si>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</si>
  <si>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</si>
  <si>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</si>
  <si>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</si>
  <si>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</si>
  <si>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</si>
  <si>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</si>
  <si>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</si>
  <si>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</si>
  <si>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</si>
  <si>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</si>
  <si>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</si>
  <si>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</si>
  <si>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</si>
  <si>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</si>
  <si>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</si>
  <si>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</si>
  <si>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</si>
  <si>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</si>
  <si>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</si>
  <si>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</si>
  <si>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</si>
  <si>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</si>
  <si>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</si>
  <si>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</si>
  <si>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</si>
  <si>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</si>
  <si>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</si>
  <si>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</si>
  <si>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</si>
  <si>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</si>
  <si>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</si>
  <si>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</si>
  <si>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</si>
  <si>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</si>
  <si>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</si>
  <si>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</si>
  <si>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</si>
  <si>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</si>
  <si>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</si>
  <si>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</si>
  <si>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</si>
  <si>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</si>
  <si>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</si>
  <si>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</si>
  <si>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</si>
  <si>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</si>
  <si>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</si>
  <si>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</si>
  <si>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</si>
  <si>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</si>
  <si>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</si>
  <si>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</si>
  <si>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</si>
  <si>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</si>
  <si>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</si>
  <si>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</si>
  <si>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</si>
  <si>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</si>
  <si>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</si>
  <si>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</si>
  <si>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</si>
  <si>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</si>
  <si>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</si>
  <si>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</si>
  <si>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</si>
  <si>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</si>
  <si>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</si>
  <si>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</si>
  <si>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</si>
  <si>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</si>
  <si>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</si>
  <si>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</si>
  <si>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</si>
  <si>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</si>
  <si>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</si>
  <si>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</si>
  <si>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</si>
  <si>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</si>
  <si>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</si>
  <si>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</si>
  <si>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</si>
  <si>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</si>
  <si>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</si>
  <si>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</si>
  <si>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</si>
  <si>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</si>
  <si>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</si>
  <si>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</si>
  <si>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</si>
  <si>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</si>
  <si>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</si>
  <si>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</si>
  <si>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</si>
  <si>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</si>
  <si>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</si>
  <si>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</si>
  <si>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</si>
  <si>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</si>
  <si>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</si>
  <si>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</si>
  <si>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</si>
  <si>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</si>
  <si>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</si>
  <si>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</si>
  <si>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</si>
  <si>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</si>
  <si>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</si>
  <si>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</si>
  <si>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</si>
  <si>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</si>
  <si>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</si>
  <si>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</si>
  <si>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</si>
  <si>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</si>
  <si>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</si>
  <si>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</si>
  <si>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</si>
  <si>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</si>
  <si>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</si>
  <si>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</si>
  <si>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</si>
  <si>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</si>
  <si>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</si>
  <si>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</si>
  <si>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</si>
  <si>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</si>
  <si>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</si>
  <si>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</si>
  <si>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</si>
  <si>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</si>
  <si>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</si>
  <si>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</si>
  <si>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</si>
  <si>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</si>
  <si>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</si>
  <si>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</si>
  <si>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</si>
  <si>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</si>
  <si>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</si>
  <si>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</si>
  <si>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</si>
  <si>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</si>
  <si>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</si>
  <si>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</si>
  <si>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</si>
  <si>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</si>
  <si>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</si>
  <si>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</si>
  <si>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</si>
  <si>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</si>
  <si>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</si>
  <si>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</si>
  <si>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</si>
  <si>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</si>
  <si>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</si>
  <si>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</si>
  <si>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</si>
  <si>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</si>
  <si>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</si>
  <si>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</si>
  <si>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</si>
  <si>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</si>
  <si>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</si>
  <si>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</si>
  <si>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</si>
  <si>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</si>
  <si>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</si>
  <si>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</si>
  <si>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</si>
  <si>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</si>
  <si>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</si>
  <si>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</si>
  <si>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</si>
  <si>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</si>
  <si>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</si>
  <si>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</si>
  <si>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</si>
  <si>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</si>
  <si>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</si>
  <si>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</si>
  <si>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</si>
  <si>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</si>
  <si>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</si>
  <si>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</si>
  <si>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</si>
  <si>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</si>
  <si>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</si>
  <si>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</si>
  <si>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</si>
  <si>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</si>
  <si>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</si>
  <si>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</si>
  <si>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</si>
  <si>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</si>
  <si>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</si>
  <si>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</si>
  <si>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</si>
  <si>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</si>
  <si>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</si>
  <si>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</si>
  <si>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</si>
  <si>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</si>
  <si>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</si>
  <si>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</si>
  <si>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</si>
  <si>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</si>
  <si>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</si>
  <si>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</si>
  <si>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</si>
  <si>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</si>
  <si>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</si>
  <si>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</si>
  <si>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</si>
  <si>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</si>
  <si>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</si>
  <si>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</si>
  <si>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</si>
  <si>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</si>
  <si>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</si>
  <si>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</si>
  <si>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</si>
  <si>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</si>
  <si>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</si>
  <si>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</si>
  <si>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</si>
  <si>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</si>
  <si>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</si>
  <si>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</si>
  <si>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</si>
  <si>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</si>
  <si>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</si>
  <si>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</si>
  <si>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</si>
  <si>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</si>
  <si>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</si>
  <si>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</si>
  <si>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</si>
  <si>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</si>
  <si>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</si>
  <si>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</si>
  <si>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</si>
  <si>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</si>
  <si>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</si>
  <si>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</si>
  <si>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</si>
  <si>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</si>
  <si>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</si>
  <si>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</si>
  <si>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</si>
  <si>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</si>
  <si>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</si>
  <si>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</si>
  <si>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</si>
  <si>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</si>
  <si>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</si>
  <si>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</si>
  <si>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</si>
  <si>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</si>
  <si>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</si>
  <si>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</si>
  <si>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</si>
  <si>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</si>
  <si>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</si>
  <si>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</si>
  <si>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</si>
  <si>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</si>
  <si>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</si>
  <si>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</si>
  <si>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</si>
  <si>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</si>
  <si>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</si>
  <si>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</si>
  <si>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</si>
  <si>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</si>
  <si>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</si>
  <si>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</si>
  <si>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</si>
  <si>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</si>
  <si>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</si>
  <si>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</si>
  <si>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</si>
  <si>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</si>
  <si>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</si>
  <si>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</si>
  <si>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</si>
  <si>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</si>
  <si>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</si>
  <si>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</si>
  <si>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</si>
  <si>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</si>
  <si>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</si>
  <si>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</si>
  <si>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</si>
  <si>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</si>
  <si>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</si>
  <si>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</si>
  <si>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</si>
  <si>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</si>
  <si>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</si>
  <si>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</si>
  <si>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</si>
  <si>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</si>
  <si>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</si>
  <si>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</si>
  <si>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</si>
  <si>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</si>
  <si>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</si>
  <si>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</si>
  <si>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</si>
  <si>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</si>
  <si>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</si>
  <si>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</si>
  <si>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</si>
  <si>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</si>
  <si>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</si>
  <si>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</si>
  <si>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</si>
  <si>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</si>
  <si>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</si>
  <si>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</si>
  <si>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</si>
  <si>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</si>
  <si>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</si>
  <si>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</si>
  <si>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</si>
  <si>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</si>
  <si>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</si>
  <si>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</si>
  <si>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</si>
  <si>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</si>
  <si>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</si>
  <si>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</si>
  <si>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</si>
  <si>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</si>
  <si>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</si>
  <si>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</si>
  <si>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</si>
  <si>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</si>
  <si>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</si>
  <si>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</si>
  <si>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</si>
  <si>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</si>
  <si>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</si>
  <si>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</si>
  <si>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</si>
  <si>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</si>
  <si>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</si>
  <si>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</si>
  <si>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</si>
  <si>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</si>
  <si>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</si>
  <si>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</si>
  <si>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</si>
  <si>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</si>
  <si>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</si>
  <si>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</si>
  <si>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</si>
  <si>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</si>
  <si>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</si>
  <si>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</si>
  <si>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</si>
  <si>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</si>
  <si>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</si>
  <si>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</si>
  <si>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</si>
  <si>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</si>
  <si>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</si>
  <si>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</si>
  <si>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</si>
  <si>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</si>
  <si>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</si>
  <si>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</si>
  <si>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</si>
  <si>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</si>
  <si>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</si>
  <si>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</si>
  <si>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</si>
  <si>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</si>
  <si>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</si>
  <si>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</si>
  <si>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</si>
  <si>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</si>
  <si>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</si>
  <si>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</si>
  <si>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</si>
  <si>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</si>
  <si>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</si>
  <si>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</si>
  <si>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</si>
  <si>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</si>
  <si>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</si>
  <si>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</si>
  <si>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</si>
  <si>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</si>
  <si>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</si>
  <si>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</si>
  <si>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</si>
  <si>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</si>
  <si>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</si>
  <si>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</si>
  <si>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</si>
  <si>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</si>
  <si>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</si>
  <si>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</si>
  <si>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</si>
  <si>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</si>
  <si>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</si>
  <si>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</si>
  <si>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</si>
  <si>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</si>
  <si>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</si>
  <si>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</si>
  <si>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</si>
  <si>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</si>
  <si>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</si>
  <si>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</si>
  <si>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</si>
  <si>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</si>
  <si>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</si>
  <si>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</si>
  <si>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</si>
  <si>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</si>
  <si>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</si>
  <si>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</si>
  <si>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</si>
  <si>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</si>
  <si>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</si>
  <si>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</si>
  <si>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</si>
  <si>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</si>
  <si>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</si>
  <si>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</si>
  <si>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</si>
  <si>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</si>
  <si>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</si>
  <si>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</si>
  <si>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</si>
  <si>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</si>
  <si>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</si>
  <si>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</si>
  <si>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</si>
  <si>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</si>
  <si>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</si>
  <si>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</si>
  <si>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</si>
  <si>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</si>
  <si>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</si>
  <si>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</si>
  <si>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</si>
  <si>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</si>
  <si>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</si>
  <si>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</si>
  <si>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</si>
  <si>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</si>
  <si>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</si>
  <si>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</si>
  <si>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</si>
  <si>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</si>
  <si>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</si>
  <si>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</si>
  <si>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</si>
  <si>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</si>
  <si>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</si>
  <si>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</si>
  <si>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</si>
  <si>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</si>
  <si>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</si>
  <si>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</si>
  <si>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</si>
  <si>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</si>
  <si>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</si>
  <si>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</si>
  <si>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</si>
  <si>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</si>
  <si>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</si>
  <si>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</si>
  <si>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</si>
  <si>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</si>
  <si>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</si>
  <si>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</si>
  <si>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</si>
  <si>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</si>
  <si>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</si>
  <si>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</si>
  <si>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</si>
  <si>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</si>
  <si>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</si>
  <si>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</si>
  <si>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</si>
  <si>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</si>
  <si>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</si>
  <si>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</si>
  <si>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</si>
  <si>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</si>
  <si>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</si>
  <si>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</si>
  <si>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</si>
  <si>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</si>
  <si>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</si>
  <si>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</si>
  <si>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</si>
  <si>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</si>
  <si>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</si>
  <si>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</si>
  <si>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</si>
  <si>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</si>
  <si>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</si>
  <si>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</si>
  <si>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</si>
  <si>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</si>
  <si>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</si>
  <si>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</si>
  <si>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</si>
  <si>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</si>
  <si>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</si>
  <si>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</si>
  <si>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</si>
  <si>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</si>
  <si>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</si>
  <si>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</si>
  <si>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</si>
  <si>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</si>
  <si>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</si>
  <si>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</si>
  <si>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</si>
  <si>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</si>
  <si>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</si>
  <si>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</si>
  <si>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</si>
  <si>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</si>
  <si>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</si>
  <si>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</si>
  <si>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</si>
  <si>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</si>
  <si>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</si>
  <si>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</si>
  <si>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</si>
  <si>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</si>
  <si>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</si>
  <si>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</si>
  <si>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</si>
  <si>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</si>
  <si>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</si>
  <si>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</si>
  <si>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</si>
  <si>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</si>
  <si>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</si>
  <si>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</si>
  <si>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</si>
  <si>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</si>
  <si>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</si>
  <si>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</si>
  <si>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</si>
  <si>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</si>
  <si>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</si>
  <si>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</si>
  <si>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</si>
  <si>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</si>
  <si>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</si>
  <si>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</si>
  <si>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</si>
  <si>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</si>
  <si>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</si>
  <si>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</si>
  <si>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</si>
  <si>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</si>
  <si>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</si>
  <si>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</si>
  <si>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</si>
  <si>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</si>
  <si>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</si>
  <si>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</si>
  <si>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</si>
  <si>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</si>
  <si>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</si>
  <si>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</si>
  <si>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</si>
  <si>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</si>
  <si>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</si>
  <si>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</si>
  <si>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</si>
  <si>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</si>
  <si>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</si>
  <si>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</si>
  <si>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</si>
  <si>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</si>
  <si>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</si>
  <si>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</si>
  <si>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</si>
  <si>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</si>
  <si>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</si>
  <si>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</si>
  <si>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</si>
  <si>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</si>
  <si>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</si>
  <si>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</si>
  <si>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</si>
  <si>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</si>
  <si>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</si>
  <si>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</si>
  <si>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</si>
  <si>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</si>
  <si>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</si>
  <si>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</si>
  <si>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</si>
  <si>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</si>
  <si>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</si>
  <si>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</si>
  <si>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</si>
  <si>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</si>
  <si>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</si>
  <si>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</si>
  <si>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</si>
  <si>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</si>
  <si>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</si>
  <si>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</si>
  <si>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</si>
  <si>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</si>
  <si>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</si>
  <si>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</si>
  <si>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</si>
  <si>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</si>
  <si>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</si>
  <si>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</si>
  <si>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</si>
  <si>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</si>
  <si>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</si>
  <si>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</si>
  <si>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</si>
  <si>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</si>
  <si>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</si>
  <si>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</si>
  <si>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</si>
  <si>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</si>
  <si>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</si>
  <si>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</si>
  <si>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</si>
  <si>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</si>
  <si>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</si>
  <si>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</si>
  <si>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</si>
  <si>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</si>
  <si>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</si>
  <si>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</si>
  <si>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</si>
  <si>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</si>
  <si>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</si>
  <si>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</si>
  <si>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</si>
  <si>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</si>
  <si>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</si>
  <si>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</si>
  <si>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</si>
  <si>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</si>
  <si>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</si>
  <si>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</si>
  <si>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</si>
  <si>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</si>
  <si>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</si>
  <si>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</si>
  <si>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</si>
  <si>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</si>
  <si>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</si>
  <si>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</si>
  <si>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</si>
  <si>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</si>
  <si>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</si>
  <si>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</si>
  <si>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</si>
  <si>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</si>
  <si>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</si>
  <si>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</si>
  <si>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</si>
  <si>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</si>
  <si>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</si>
  <si>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</si>
  <si>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</si>
  <si>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</si>
  <si>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</si>
  <si>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</si>
  <si>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</si>
  <si>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</si>
  <si>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</si>
  <si>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</si>
  <si>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</si>
  <si>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</si>
  <si>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</si>
  <si>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</si>
  <si>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</si>
  <si>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</si>
  <si>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</si>
  <si>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</si>
  <si>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</si>
  <si>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</si>
  <si>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</si>
  <si>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</si>
  <si>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</si>
  <si>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</si>
  <si>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</si>
  <si>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</si>
  <si>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</si>
  <si>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</si>
  <si>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</si>
  <si>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</si>
  <si>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</si>
  <si>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</si>
  <si>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</si>
  <si>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</si>
  <si>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</si>
  <si>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</si>
  <si>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</si>
  <si>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</si>
  <si>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</si>
  <si>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</si>
  <si>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</si>
  <si>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</si>
  <si>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</si>
  <si>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</si>
  <si>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</si>
  <si>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</si>
  <si>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</si>
  <si>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</si>
  <si>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</si>
  <si>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</si>
  <si>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</si>
  <si>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</si>
  <si>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</si>
  <si>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</si>
  <si>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</si>
  <si>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</si>
  <si>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</si>
  <si>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</si>
  <si>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</si>
  <si>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</si>
  <si>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</si>
  <si>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</si>
  <si>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</si>
  <si>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</si>
  <si>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</si>
  <si>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</si>
  <si>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</si>
  <si>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</si>
  <si>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</si>
  <si>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</si>
  <si>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</si>
  <si>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</si>
  <si>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</si>
  <si>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</si>
  <si>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</si>
  <si>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</si>
  <si>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</si>
  <si>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</si>
  <si>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</si>
  <si>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</si>
  <si>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</si>
  <si>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</si>
  <si>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</si>
  <si>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</si>
  <si>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</si>
  <si>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</si>
  <si>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</si>
  <si>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</si>
  <si>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</si>
  <si>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</si>
  <si>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</si>
  <si>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</si>
  <si>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</si>
  <si>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</si>
  <si>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</si>
  <si>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</si>
  <si>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</si>
  <si>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</si>
  <si>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</si>
  <si>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</si>
  <si>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</si>
  <si>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</si>
  <si>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</si>
  <si>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</si>
  <si>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</si>
  <si>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</si>
  <si>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</si>
  <si>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</si>
  <si>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</si>
  <si>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</si>
  <si>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</si>
  <si>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</si>
  <si>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</si>
  <si>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</si>
  <si>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</si>
  <si>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</si>
  <si>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</si>
  <si>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</si>
  <si>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</si>
  <si>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</si>
  <si>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</si>
  <si>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</si>
  <si>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</si>
  <si>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</si>
  <si>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</si>
  <si>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</si>
  <si>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</si>
  <si>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</si>
  <si>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</si>
  <si>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</si>
  <si>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</si>
  <si>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</si>
  <si>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</si>
  <si>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</si>
  <si>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</si>
  <si>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</si>
  <si>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</si>
  <si>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</si>
  <si>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</si>
  <si>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</si>
  <si>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</si>
  <si>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</si>
  <si>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</si>
  <si>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</si>
  <si>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</si>
  <si>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</si>
  <si>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</si>
  <si>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</si>
  <si>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</si>
  <si>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</si>
  <si>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</si>
  <si>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</si>
  <si>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</si>
  <si>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</si>
  <si>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</si>
  <si>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</si>
  <si>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</si>
  <si>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</si>
  <si>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</si>
  <si>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</si>
  <si>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</si>
  <si>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</si>
  <si>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</si>
  <si>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</si>
  <si>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</si>
  <si>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</si>
  <si>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</si>
  <si>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</si>
  <si>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</si>
  <si>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</si>
  <si>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</si>
  <si>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</si>
  <si>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</si>
  <si>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</si>
  <si>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</si>
  <si>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</si>
  <si>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</si>
  <si>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</si>
  <si>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</si>
  <si>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</si>
  <si>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</si>
  <si>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</si>
  <si>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</si>
  <si>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</si>
  <si>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</si>
  <si>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</si>
  <si>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</si>
  <si>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</si>
  <si>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</si>
  <si>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</si>
  <si>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</si>
  <si>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</si>
  <si>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</si>
  <si>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</si>
  <si>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</si>
  <si>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</si>
  <si>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</si>
  <si>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</si>
  <si>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</si>
  <si>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</si>
  <si>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</si>
  <si>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</si>
  <si>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</si>
  <si>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</si>
  <si>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</si>
  <si>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</si>
  <si>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</si>
  <si>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</si>
  <si>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</si>
  <si>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</si>
  <si>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</si>
  <si>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</si>
  <si>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</si>
  <si>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</si>
  <si>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</si>
  <si>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</si>
  <si>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</si>
  <si>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</si>
  <si>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</si>
  <si>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</si>
  <si>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</si>
  <si>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</si>
  <si>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</si>
  <si>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</si>
  <si>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</si>
  <si>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</si>
  <si>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</si>
  <si>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</si>
  <si>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</si>
  <si>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</si>
  <si>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</si>
  <si>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</si>
  <si>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</si>
  <si>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</si>
  <si>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</si>
  <si>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</si>
  <si>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</si>
  <si>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</si>
  <si>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</si>
  <si>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</si>
  <si>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</si>
  <si>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</si>
  <si>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</si>
  <si>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</si>
  <si>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</si>
  <si>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</si>
  <si>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</si>
  <si>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</si>
  <si>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</si>
  <si>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</si>
  <si>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</si>
  <si>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</si>
  <si>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</si>
  <si>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</si>
  <si>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</si>
  <si>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</si>
  <si>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</si>
  <si>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</si>
  <si>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</si>
  <si>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</si>
  <si>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</si>
  <si>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</si>
  <si>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</si>
  <si>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</si>
  <si>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</si>
  <si>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</si>
  <si>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</si>
  <si>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</si>
  <si>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</si>
  <si>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</si>
  <si>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</si>
  <si>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</si>
  <si>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</si>
  <si>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</si>
  <si>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</si>
  <si>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</si>
  <si>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</si>
  <si>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</si>
  <si>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</si>
  <si>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</si>
  <si>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</si>
  <si>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</si>
  <si>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</si>
  <si>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</si>
  <si>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</si>
  <si>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</si>
  <si>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</si>
  <si>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</si>
  <si>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</si>
  <si>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</si>
  <si>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</si>
  <si>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</si>
  <si>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</si>
  <si>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</si>
  <si>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</si>
  <si>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</si>
  <si>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</si>
  <si>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</si>
  <si>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</si>
  <si>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</si>
  <si>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</si>
  <si>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</si>
  <si>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</si>
  <si>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</si>
  <si>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</si>
  <si>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</si>
  <si>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PCM-20251004-00001565</t>
  </si>
  <si>
    <t xml:space="preserve">ETA 12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</si>
  <si>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</si>
  <si>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</si>
  <si>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</si>
  <si>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</si>
  <si>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</si>
  <si>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</si>
  <si>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</si>
  <si>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</si>
  <si>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</si>
  <si>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</si>
  <si>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</si>
  <si>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</si>
  <si>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</si>
  <si>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PCM-20251004-00001693</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</si>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</sst>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1" totalsRowShown="0" headerRowDxfId="157" dataDxfId="156" headerRowBorderDxfId="154" tableBorderDxfId="155" totalsRowBorderDxfId="153">
  <autoFilter ref="A1:CJ3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271.82552592592401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5.3234259255987126E-2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45934.77395185185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45934.77395185185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45934.77395185185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45934.77395185185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45934.77395185185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45934.77395185185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45934.77395185185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45934.77395185185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45934.77395185185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45934.77395185185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45934.77395185185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45934.77395185185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45934.77395185185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45934.77395185185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45934.77395185185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45934.77395185185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45934.77395185185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45934.77395185185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45934.77395185185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45934.77395185185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45934.77395185185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45934.77395185185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45934.77395185185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45934.77395185185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45934.77395185185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45934.77395185185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45934.77395185185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45934.77395185185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45934.77395185185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45934.77395185185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45934.77395185185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45934.77395185185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45934.77395185185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45934.77395185185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45934.77395185185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45934.77395185185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45934.77395185185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45934.77395185185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45934.77395185185</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1"/>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243.12216932870069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128.04686840278009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109.77411377315002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25756</v>
      </c>
      <c r="E6" s="131" t="s">
        <v>38964</v>
      </c>
      <c r="F6" s="132">
        <v>45934.72378472222</v>
      </c>
      <c r="G6" s="133">
        <f ca="1">IFERROR(NOW()-F6,"-")</f>
        <v>5.0167013891041279E-2</v>
      </c>
      <c r="H6" s="132">
        <v>45934.718877314815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45934.773951736111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45934.773951736111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45934.773951736111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45934.773951736111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45934.773951736111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45934.773951736111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45934.773951736111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45934.773951736111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45934.773951736111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45934.773951736111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45934.773951736111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45934.773951736111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45934.773951736111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45934.773951736111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45934.773951736111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45934.773951736111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45934.773951736111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45934.773951736111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45934.773951736111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45934.773951736111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45934.773951736111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45934.773951736111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45934.773951736111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45934.773951736111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45934.773951736111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45934.773951736111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45934.773951736111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45934.773951736111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45934.773951736111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45934.773951736111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45934.773951736111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45934.773951736111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45934.773951736111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45934.773951736111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45934.773951736111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45934.773951736111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45934.773951736111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45934.773951736111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45934.773951736111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45934.773951736111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45934.773951736111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45934.773951736111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45934.773951736111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45934.773951736111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45934.773951736111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45934.773951736111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45934.773951736111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45934.773951736111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45934.773951736111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45934.773951736111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45934.773951736111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45934.773951736111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45934.773951736111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45934.773951736111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45934.773951736111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45934.773951736111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45934.773951736111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45934.773951736111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45934.773951736111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45934.773951736111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45934.773951736111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45934.773951736111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45934.773951736111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45934.773951736111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45934.773951736111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45934.773951736111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45934.773951736111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45934.773951736111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45934.773951736111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45934.773951736111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45934.773951736111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45934.773951736111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45934.773951736111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45934.773951736111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45934.773951736111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45934.773951736111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45934.773951736111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45934.773951736111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45934.773951736111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45934.773951736111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45934.773951736111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45934.773951736111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45934.773951736111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45934.773951736111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45934.773951736111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45934.773951736111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45934.773951736111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45934.773951736111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45934.773951736111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45934.773951736111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45934.773951736111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45934.773951736111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45934.773951736111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45934.773951736111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45934.773951736111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45934.773951736111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45934.773951736111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45934.773951736111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45934.773951736111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45934.773951736111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45934.773951736111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45934.773951736111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45934.773951736111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45934.773951736111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45934.773951736111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45934.773951736111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45934.773951736111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45934.773951736111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45934.773951736111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45934.773951736111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45934.773951736111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45934.773951736111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45934.773951736111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45934.773951736111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45934.773951736111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45934.773951736111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45934.773951736111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45934.773951736111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45934.773951736111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45934.773951736111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45934.773951736111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45934.773951736111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45934.773951736111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45934.773951736111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45934.773951736111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45934.773951736111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45934.773951736111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45934.773951736111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45934.773951736111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45934.773951736111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45934.773951736111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45934.773951736111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45934.773951736111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45934.773951736111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45934.773951736111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45934.773951736111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45934.773951736111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45934.773951736111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45934.773951736111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45934.773951736111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45934.773951736111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45934.773951736111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45934.773951736111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45934.773951736111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45934.773951736111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45934.773951736111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45934.773951736111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45934.773951736111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45934.773951736111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45934.773951736111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45934.773951736111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45934.773951736111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45934.773951736111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45934.773951736111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45934.773951736111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45934.773951736111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45934.773951736111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45934.773951736111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45934.773951736111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45934.773951736111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45934.773951736111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45934.773951736111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45934.773951736111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45934.773951736111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45934.773951736111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45934.773951736111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45934.773951736111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45934.773951736111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45934.773951736111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45934.773951736111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45934.773951736111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45934.773951736111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45934.773951736111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45934.773951736111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45934.773951736111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45934.773951736111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45934.773951736111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45934.773951736111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45934.773951736111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45934.773951736111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45934.773951736111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45934.773951736111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45934.773951736111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45934.773951736111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45934.773951736111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45934.773951736111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45934.773951736111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45934.773951736111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45934.773951736111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45934.773951736111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45934.773951736111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45934.773951736111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45934.773951736111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45934.773951736111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45934.773951736111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45934.773951736111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45934.773951736111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45934.773951736111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45934.773951736111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45934.773951736111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45934.773951736111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45934.773951736111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45934.773951736111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45934.773951736111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45934.773951736111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45934.773951736111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45934.773951736111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45934.773951736111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45934.773951736111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45934.773951736111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45934.773951736111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45934.773951736111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45934.773951736111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45934.773951736111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45934.773951736111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45934.773951736111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45934.773951736111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45934.773951736111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45934.773951736111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45934.773951736111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45934.773951736111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45934.773951736111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45934.773951736111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45934.773951736111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45934.773951736111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45934.773951736111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45934.773951736111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45934.773951736111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45934.773951736111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45934.773951736111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45934.773951736111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45934.773951736111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45934.773951736111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45934.773951736111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45934.773951736111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45934.773951736111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45934.773951736111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45934.773951736111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45934.773951736111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45934.773951736111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45934.773951736111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45934.773951736111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45934.773951736111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45934.773951736111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45934.773951736111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45934.773951736111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45934.773951736111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45934.773951736111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45934.773951736111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45934.773951736111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45934.773951736111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45934.773951736111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45934.773951736111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45934.773951736111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45934.773951736111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45934.773951736111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45934.773951736111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45934.773951736111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45934.773951736111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45934.773951736111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45934.773951736111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45934.773951736111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45934.773951736111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45934.773951736111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45934.773951736111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45934.773951736111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45934.773951736111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45934.773951736111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45934.773951736111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45934.773951736111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45934.773951736111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45934.773951736111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45934.773951736111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45934.773951736111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45934.773951736111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45934.773951736111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45934.773951736111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45934.773951736111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45934.773951736111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45934.773951736111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45934.773951736111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45934.773951736111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45934.773951736111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45934.773951736111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45934.773951736111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45934.773951736111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45934.773951736111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45934.773951736111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45934.773951736111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45934.773951736111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45934.773951736111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45934.773951736111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45934.773951736111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45934.773951736111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45934.773951736111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45934.773951736111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45934.773951736111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45934.773951736111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45934.773951736111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45934.773951736111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45934.773951736111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45934.773951736111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45934.773951736111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45934.773951736111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45934.773951736111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45934.773951736111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45934.773951736111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45934.773951736111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45934.773951736111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45934.773951736111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45934.773951736111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45934.773951736111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45934.773951736111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45934.773951736111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45934.773951736111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sheetData>
  <dataValidations count="2">
    <dataValidation allowBlank="1" showInputMessage="1" showErrorMessage="1" sqref="E1" xr:uid="{4D935161-CDD3-4592-B877-3FB59C99E142}"/>
    <dataValidation type="list" allowBlank="1" showInputMessage="1" showErrorMessage="1" sqref="E3:E3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45934.773951736111</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45934.773951736111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45934.773951736111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45934.773951736111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45934.77395185185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45934.77395185185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45934.77395185185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45934.77395185185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45934.77395185185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45934.77395185185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45934.77395185185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45934.77395185185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45934.77395185185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45934.77395185185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45934.77395185185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45934.77395185185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45934.77395185185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45934.77395185185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45934.77395185185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45934.77395185185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45934.77395185185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45934.77395185185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45934.77395185185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45934.77395185185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45934.77395185185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45934.77395185185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45934.77395185185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45934.77395185185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45934.77395185185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45934.77395185185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45934.77395185185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45934.77395185185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45934.77395185185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45934.77395185185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45934.77395185185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45934.77395185185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45934.77395185185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45934.77395185185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45934.77395185185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45934.77395185185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45934.77395185185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45934.77395185185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45934.77395185185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45934.77395185185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45934.77395185185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45934.77395185185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45934.77395185185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45934.77395185185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45934.77395185185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45934.77395185185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45934.77395185185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45934.77395185185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45934.77395185185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45934.77395185185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45934.77395185185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45934.77395185185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45934.77395185185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45934.77395185185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45934.77395185185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45934.77395185185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45934.77395185185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45934.77395185185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45934.77395185185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45934.77395185185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45934.77395185185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45934.77395185185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45934.77395185185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45934.77395185185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45934.77395185185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45934.77395185185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45934.77395185185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45934.77395185185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45934.77395185185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45934.77395185185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45934.77395185185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45934.77395185185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45934.77395185185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45934.77395185185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45934.77395185185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45934.77395185185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45934.77395185185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45934.77395185185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45934.77395185185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45934.77395185185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45934.77395185185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45934.77395185185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45934.77395185185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45934.77395185185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45934.77395185185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45934.77395185185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45934.77395185185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45934.77395185185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45934.77395185185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45934.77395185185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45934.77395185185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45934.77395185185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45934.77395185185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45934.77395185185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45934.77395185185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45934.77395185185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45934.77395185185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45934.77395185185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45934.77395185185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45934.77395185185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45934.77395185185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45934.77395185185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45934.77395185185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45934.77395185185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45934.77395185185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45934.77395185185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45934.77395185185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45934.77395185185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45934.77395185185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45934.77395185185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45934.77395185185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45934.77395185185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45934.77395185185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45934.77395185185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45934.77395185185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45934.77395185185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45934.77395185185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45934.77395185185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45934.77395185185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45934.77395185185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45934.77395185185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45934.77395185185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45934.77395185185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45934.77395185185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45934.77395185185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45934.77395185185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45934.77395185185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45934.77395185185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45934.77395185185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45934.77395185185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45934.77395185185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45934.77395185185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45934.77395185185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45934.77395185185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45934.77395185185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45934.77395185185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45934.77395185185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45934.77395185185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45934.77395185185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45934.77395185185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45934.77395185185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45934.77395185185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45934.77395185185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45934.77395185185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45934.77395185185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45934.77395185185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45934.77395185185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45934.77395185185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45934.77395185185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45934.77395185185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45934.77395185185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45934.77395185185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45934.77395185185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45934.77395185185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45934.77395185185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45934.77395185185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45934.77395185185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45934.77395185185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45934.77395185185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45934.77395185185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45934.77395185185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45934.77395185185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45934.77395185185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45934.77395185185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45934.77395185185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45934.77395185185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45934.77395185185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45934.77395185185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45934.77395185185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45934.77395185185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45934.77395185185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45934.77395185185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45934.77395185185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45934.77395185185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45934.77395185185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45934.77395185185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45934.77395185185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45934.77395185185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45934.77395185185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45934.77395185185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45934.77395185185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45934.77395185185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45934.77395185185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45934.77395185185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45934.77395185185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45934.77395185185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45934.77395185185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45934.77395185185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45934.77395185185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45934.77395185185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45934.77395185185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45934.77395185185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45934.77395185185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45934.77395185185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45934.77395185185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45934.77395185185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45934.77395185185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45934.77395185185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45934.77395185185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45934.77395185185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45934.77395185185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45934.77395185185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45934.77395185185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45934.77395185185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45934.77395185185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45934.77395185185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45934.77395185185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45934.77395185185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45934.77395185185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45934.77395185185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45934.77395185185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45934.77395185185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45934.77395185185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45934.77395185185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45934.77395185185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45934.77395185185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45934.77395185185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45934.77395185185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45934.77395185185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45934.77395185185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45934.77395185185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45934.77395185185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45934.77395185185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45934.77395185185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45934.77395185185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45934.77395185185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45934.77395185185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45934.77395185185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45934.77395185185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45934.77395185185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45934.77395185185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45934.77395185185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45934.77395185185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45934.77395185185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45934.77395185185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45934.77395185185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45934.77395185185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45934.77395185185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45934.77395185185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45934.77395185185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45934.77395185185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45934.77395185185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45934.77395185185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45934.77395185185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45934.77395185185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45934.77395185185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45934.77395185185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45934.77395185185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45934.77395185185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45934.77395185185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45934.77395185185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45934.77395185185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45934.77395185185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45934.77395185185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45934.77395185185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45934.77395185185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45934.77395185185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45934.77395185185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45934.77395185185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45934.77395185185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45934.77395185185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45934.77395185185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45934.77395185185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45934.77395185185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45934.77395185185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45934.77395185185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45934.77395185185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45934.77395185185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45934.77395185185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45934.77395185185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45934.77395185185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45934.77395185185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45934.77395185185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45934.77395185185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45934.77395185185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45934.77395185185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45934.77395185185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45934.77395185185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45934.77395185185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45934.77395185185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45934.77395185185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45934.77395185185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45934.77395185185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45934.77395185185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45934.77395185185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45934.77395185185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45934.77395185185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45934.77395185185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45934.77395185185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45934.77395185185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45934.77395185185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45934.77395185185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45934.77395185185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45934.77395185185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45934.77395185185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45934.77395185185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45934.77395185185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45934.77395185185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45934.77395185185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45934.77395185185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45934.77395185185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45934.77395185185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45934.77395185185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45934.77395185185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45934.77395185185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45934.77395185185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45934.77395185185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45934.77395185185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45934.77395185185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45934.77395185185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45934.77395185185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45934.77395185185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45934.77395185185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45934.77395185185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45934.77395185185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45934.77395185185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45934.77395185185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45934.77395185185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45934.77395185185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45934.77395185185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45934.77395185185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45934.77395185185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45934.77395185185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45934.77395185185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45934.77395185185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45934.77395185185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45934.77395185185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45934.77395185185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45934.77395185185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45934.77395185185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45934.77395185185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45934.77395185185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45934.77395185185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45934.77395185185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45934.77395185185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45934.77395185185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45934.77395185185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45934.77395185185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45934.77395185185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45934.77395185185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45934.77395185185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45934.77395185185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45934.77395185185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45934.77395185185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45934.77395185185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45934.77395185185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45934.77395185185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45934.77395185185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45934.77395185185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45934.77395185185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45934.77395185185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45934.77395185185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45934.77395185185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45934.77395185185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45934.77395185185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45934.77395185185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45934.77395185185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45934.77395185185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45934.77395185185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45934.77395185185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45934.77395185185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45934.77395185185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45934.77395185185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45934.77395185185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45934.77395185185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45934.77395185185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45934.77395185185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45934.77395185185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45934.77395185185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45934.77395185185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45934.77395185185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45934.77395185185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45934.77395185185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45934.77395185185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45934.77395185185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45934.77395185185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45934.77395185185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45934.77395185185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45934.77395185185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45934.77395185185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45934.77395185185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45934.77395185185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45934.77395185185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45934.77395185185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45934.77395185185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45934.77395185185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45934.77395185185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45934.77395185185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45934.77395185185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45934.77395185185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45934.77395185185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45934.77395185185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45934.77395185185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45934.77395185185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45934.77395185185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45934.77395185185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45934.77395185185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45934.77395185185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45934.77395185185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45934.77395185185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45934.77395185185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45934.77395185185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45934.77395185185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45934.77395185185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45934.77395185185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45934.77395185185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45934.77395185185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45934.77395185185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45934.77395185185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45934.77395185185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45934.77395185185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45934.77395185185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45934.77395185185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45934.77395185185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45934.77395185185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45934.77395185185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45934.77395185185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45934.77395185185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45934.77395185185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45934.77395185185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45934.77395185185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45934.77395185185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45934.77395185185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45934.77395185185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45934.77395185185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45934.77395185185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45934.77395185185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45934.77395185185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45934.77395185185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45934.77395185185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45934.77395185185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45934.77395185185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45934.77395185185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45934.77395185185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45934.77395185185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45934.77395185185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45934.77395185185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45934.77395185185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45934.77395185185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45934.77395185185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45934.77395185185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45934.77395185185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45934.77395185185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45934.77395185185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45934.77395185185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45934.77395185185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45934.77395185185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45934.77395185185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45934.77395185185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45934.77395185185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45934.77395185185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45934.77395185185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45934.77395185185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45934.77395185185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45934.77395185185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45934.77395185185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45934.77395185185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45934.77395185185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45934.77395185185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45934.77395185185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45934.77395185185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45934.77395185185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45934.77395185185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45934.77395185185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45934.77395185185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45934.77395185185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45934.77395185185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45934.77395185185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45934.77395185185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45934.77395185185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45934.77395185185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45934.77395185185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45934.77395185185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45934.77395185185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45934.77395185185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45934.77395185185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45934.77395185185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45934.77395185185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45934.77395185185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45934.77395185185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45934.77395185185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45934.77395185185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45934.77395185185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45934.77395185185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45934.77395185185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45934.77395185185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45934.77395185185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45934.77395185185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45934.77395185185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45934.77395185185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45934.77395185185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45934.77395185185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45934.77395185185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45934.77395185185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45934.77395185185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45934.77395185185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45934.77395185185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45934.77395185185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45934.77395185185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45934.77395185185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45934.77395185185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45934.77395185185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45934.77395185185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45934.77395185185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45934.77395185185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45934.77395185185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45934.77395185185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45934.77395185185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45934.77395185185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45934.77395185185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45934.77395185185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45934.77395185185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45934.77395185185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45934.77395185185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45934.77395185185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45934.77395185185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45934.77395185185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45934.77395185185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45934.77395185185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45934.77395185185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45934.77395185185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45934.77395185185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45934.77395185185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45934.77395185185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45934.77395185185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45934.77395185185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45934.77395185185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45934.77395185185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45934.77395185185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45934.77395185185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45934.77395185185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45934.77395185185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45934.77395185185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45934.77395185185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45934.77395185185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45934.77395185185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45934.77395185185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45934.77395185185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45934.77395185185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45934.77395185185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45934.77395185185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45934.77395185185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45934.77395185185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45934.77395185185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45934.77395185185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45934.77395185185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45934.77395185185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45934.77395185185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45934.77395185185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45934.77395185185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45934.77395185185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45934.77395185185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45934.77395185185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45934.77395185185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45934.77395185185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45934.77395185185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45934.77395185185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45934.77395185185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45934.77395185185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45934.77395185185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45934.77395185185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45934.77395185185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45934.77395185185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45934.77395185185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45934.77395185185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45934.77395185185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45934.77395185185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45934.77395185185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45934.77395185185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45934.77395185185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45934.77395185185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45934.77395185185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45934.77395185185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45934.77395185185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45934.77395185185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45934.77395185185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45934.77395185185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45934.77395185185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45934.77395185185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45934.77395185185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45934.77395185185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45934.77395185185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45934.77395185185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45934.77395185185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45934.77395185185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45934.77395185185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45934.77395185185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45934.77395185185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45934.77395185185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45934.77395185185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45934.77395185185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45934.77395185185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45934.77395185185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45934.77395185185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45934.77395185185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45934.77395185185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45934.77395185185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45934.77395185185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45934.77395185185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45934.77395185185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45934.77395185185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45934.77395185185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45934.77395185185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45934.77395185185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45934.77395185185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45934.77395185185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45934.77395185185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45934.77395185185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45934.77395185185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45934.77395185185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45934.77395185185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45934.77395185185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45934.77395185185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45934.77395185185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45934.77395185185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45934.77395185185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45934.77395185185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45934.77395185185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45934.77395185185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45934.77395185185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45934.77395185185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45934.77395185185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45934.77395185185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45934.77395185185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45934.77395185185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45934.77395185185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45934.77395185185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45934.77395185185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45934.77395185185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45934.77395185185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45934.77395185185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45934.77395185185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45934.77395185185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45934.77395185185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45934.77395185185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45934.77395185185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45934.77395185185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45934.77395185185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45934.77395185185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45934.77395185185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45934.77395185185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45934.77395185185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45934.77395185185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45934.77395185185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45934.77395185185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45934.77395185185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45934.77395185185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45934.77395185185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45934.77395185185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45934.77395185185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45934.77395185185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45934.77395185185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45934.77395185185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45934.77395185185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45934.77395185185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45934.77395185185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45934.77395185185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45934.77395185185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45934.77395185185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45934.77395185185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45934.77395185185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45934.77395185185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45934.77395185185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45934.77395185185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45934.77395185185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45934.77395185185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45934.77395185185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45934.77395185185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45934.77395185185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45934.77395185185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45934.77395185185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45934.77395185185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45934.77395185185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45934.77395185185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45934.77395185185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45934.77395185185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45934.77395185185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45934.77395185185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45934.77395185185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45934.77395185185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45934.77395185185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45934.77395185185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45934.77395185185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45934.77395185185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45934.77395185185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45934.77395185185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45934.77395185185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45934.77395185185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45934.77395185185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45934.77395185185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45934.77395185185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45934.77395185185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45934.77395185185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45934.77395185185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45934.77395185185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45934.77395185185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45934.77395185185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45934.77395185185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45934.77395185185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45934.77395185185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45934.77395185185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45934.77395185185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45934.77395185185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45934.77395185185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45934.77395185185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45934.77395185185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45934.77395185185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45934.77395185185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45934.77395185185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45934.77395185185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45934.77395185185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45934.77395185185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45934.77395185185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45934.77395185185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45934.77395185185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45934.77395185185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45934.77395185185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45934.77395185185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45934.77395185185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45934.77395185185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45934.77395185185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45934.77395185185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45934.77395185185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45934.77395185185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45934.77395185185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45934.77395185185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45934.77395185185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45934.77395185185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45934.77395185185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45934.77395185185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45934.77395185185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45934.77395185185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45934.77395185185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45934.77395185185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45934.77395185185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45934.77395185185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45934.77395185185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45934.77395185185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45934.77395185185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45934.77395185185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45934.77395185185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45934.77395185185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45934.77395185185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45934.77395185185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45934.77395185185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45934.77395185185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45934.77395185185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45934.77395185185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45934.77395185185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45934.77395185185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45934.77395185185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45934.77395185185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45934.77395185185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45934.77395185185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45934.77395185185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45934.77395185185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45934.77395185185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45934.77395185185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45934.77395185185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45934.77395185185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45934.77395185185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45934.77395185185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45934.77395185185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45934.77395185185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45934.77395185185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45934.77395185185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45934.77395185185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45934.77395185185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45934.77395185185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45934.77395185185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45934.77395185185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45934.77395185185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45934.77395185185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45934.77395185185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45934.77395185185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45934.77395185185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45934.77395185185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45934.77395185185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45934.77395185185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45934.77395185185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45934.77395185185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45934.77395185185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45934.77395185185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45934.77395185185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45934.77395185185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45934.77395185185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45934.77395185185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45934.77395185185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45934.77395185185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45934.77395185185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45934.77395185185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45934.77395185185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45934.77395185185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45934.77395185185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45934.77395185185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45934.77395185185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45934.77395185185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45934.77395185185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45934.77395185185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45934.77395185185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45934.77395185185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45934.77395185185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45934.77395185185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45934.77395185185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45934.77395185185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45934.77395185185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45934.77395185185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45934.77395185185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45934.77395185185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45934.77395185185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45934.77395185185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45934.77395185185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45934.77395185185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45934.77395185185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45934.77395185185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45934.77395185185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45934.77395185185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45934.77395185185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45934.77395185185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45934.77395185185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45934.77395185185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45934.77395185185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45934.77395185185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45934.77395185185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45934.77395185185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45934.77395185185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45934.77395185185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45934.77395185185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45934.77395185185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45934.77395185185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45934.77395185185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45934.77395185185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45934.77395185185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45934.77395185185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45934.77395185185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45934.77395185185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45934.77395185185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45934.77395185185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45934.77395185185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45934.77395185185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45934.77395185185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45934.77395185185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45934.77395185185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45934.77395185185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45934.77395185185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45934.77395185185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45934.77395185185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45934.77395185185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45934.77395185185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45934.77395185185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45934.77395185185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45934.77395185185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45934.77395185185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45934.77395185185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45934.77395185185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45934.77395185185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45934.77395185185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45934.77395185185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45934.77395185185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45934.77395185185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45934.77395185185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45934.77395185185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45934.77395185185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45934.77395185185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45934.77395185185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45934.77395185185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45934.77395185185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45934.77395185185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45934.77395185185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45934.77395185185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45934.77395185185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45934.77395185185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45934.77395185185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45934.77395185185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45934.77395185185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45934.77395185185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45934.77395185185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45934.77395185185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45934.77395185185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45934.77395185185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45934.77395185185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45934.77395185185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45934.77395185185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45934.77395185185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45934.77395185185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45934.77395185185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45934.77395185185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45934.77395185185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45934.77395185185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45934.77395185185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45934.77395185185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45934.77395185185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45934.77395185185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45934.77395185185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45934.77395185185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45934.77395185185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45934.77395185185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45934.77395185185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45934.77395185185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45934.77395185185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45934.77395185185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45934.77395185185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45934.77395185185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45934.77395185185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45934.77395185185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45934.77395185185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45934.77395185185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45934.77395185185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45934.77395185185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45934.77395185185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45934.77395185185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45934.77395185185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45934.77395185185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45934.77395185185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45934.77395185185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45934.77395185185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45934.77395185185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45934.77395185185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45934.77395185185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45934.77395185185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45934.77395185185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45934.77395185185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45934.77395185185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45934.77395185185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45934.77395185185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45934.77395185185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45934.77395185185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45934.77395185185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45934.77395185185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45934.77395185185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45934.77395185185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45934.77395185185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45934.77395185185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45934.77395185185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45934.77395185185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45934.77395185185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45934.77395185185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45934.77395185185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45934.77395185185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45934.77395185185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45934.77395185185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45934.77395185185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45934.77395185185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45934.77395185185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45934.77395185185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45934.77395185185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45934.77395185185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45934.77395185185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45934.77395185185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45934.77395185185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45934.77395185185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45934.77395185185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45934.77395185185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45934.77395185185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45934.77395185185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45934.77395185185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45934.77395185185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45934.77395185185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45934.77395185185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45934.77395185185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45934.77395185185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45934.77395185185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45934.77395185185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45934.77395185185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45934.77395185185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45934.77395185185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45934.77395185185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45934.77395185185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45934.77395185185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45934.77395185185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45934.77395185185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45934.77395185185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45934.77395185185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45934.77395185185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45934.77395185185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45934.77395185185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45934.77395185185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45934.77395185185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45934.77395185185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45934.77395185185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45934.77395185185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45934.77395185185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45934.77395185185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45934.77395185185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45934.77395185185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45934.77395185185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45934.77395185185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45934.77395185185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45934.77395185185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45934.77395185185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45934.77395185185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45934.77395185185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45934.77395185185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45934.77395185185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45934.77395185185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45934.77395185185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45934.77395185185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45934.77395185185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45934.77395185185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45934.77395185185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45934.77395185185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45934.77395185185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45934.77395185185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45934.77395185185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45934.77395185185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45934.77395185185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45934.77395185185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45934.77395185185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45934.77395185185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45934.77395185185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45934.77395185185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45934.77395185185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45934.77395185185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45934.77395185185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45934.77395185185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45934.77395185185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45934.77395185185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45934.77395185185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45934.77395185185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45934.77395185185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45934.77395185185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45934.77395185185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45934.77395185185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45934.77395185185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45934.77395185185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45934.77395185185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45934.77395185185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45934.77395185185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45934.77395185185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45934.77395185185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45934.77395185185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45934.77395185185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45934.77395185185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45934.77395185185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45934.77395185185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45934.77395185185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45934.77395185185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45934.77395185185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45934.77395185185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45934.77395185185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45934.77395185185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45934.77395185185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45934.77395185185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45934.77395185185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45934.77395185185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45934.77395185185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45934.77395185185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45934.77395185185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45934.77395185185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45934.77395185185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45934.77395185185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45934.77395185185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45934.77395185185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45934.77395185185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45934.77395185185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45934.77395185185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45934.77395185185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45934.77395185185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45934.77395185185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45934.77395185185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45934.77395185185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45934.77395185185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45934.77395185185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45934.77395185185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45934.77395185185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45934.77395185185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45934.77395185185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45934.77395185185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45934.77395185185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45934.77395185185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45934.77395185185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45934.77395185185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45934.77395185185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45934.77395185185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45934.77395185185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45934.77395185185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45934.77395185185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45934.77395185185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45934.77395185185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45934.77395185185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45934.77395185185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45934.77395185185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45934.77395185185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45934.77395185185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45934.77395185185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45934.77395185185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45934.77395185185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45934.77395185185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45934.77395185185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45934.77395185185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45934.77395185185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45934.77395185185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45934.77395185185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45934.77395185185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45934.77395185185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45934.77395185185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45934.77395185185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45934.77395185185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45934.77395185185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45934.77395185185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45934.77395185185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45934.77395185185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45934.77395185185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45934.77395185185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45934.77395185185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45934.77395185185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45934.77395185185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45934.77395185185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45934.77395185185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45934.77395185185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45934.77395185185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45934.77395185185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45934.77395185185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45934.77395185185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45934.77395185185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45934.77395185185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45934.77395185185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45934.77395185185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45934.77395185185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45934.77395185185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45934.77395185185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45934.77395185185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45934.77395185185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45934.77395185185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45934.77395185185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45934.77395185185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45934.77395185185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45934.77395185185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45934.77395185185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45934.77395185185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45934.77395185185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45934.77395185185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45934.77395185185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45934.77395185185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45934.77395185185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45934.77395185185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45934.77395185185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45934.77395185185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45934.77395185185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45934.77395185185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45934.77395185185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45934.77395185185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45934.77395185185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45934.77395185185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45934.77395185185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45934.77395185185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45934.77395185185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45934.77395185185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45934.77395185185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45934.77395185185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45934.77395185185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45934.77395185185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45934.77395185185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45934.77395185185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45934.77395185185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45934.77395185185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45934.77395185185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45934.77395185185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45934.77395185185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45934.77395185185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45934.77395185185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45934.77395185185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45934.77395185185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45934.77395185185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45934.77395185185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45934.77395185185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45934.77395185185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45934.77395185185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45934.77395185185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45934.77395185185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45934.77395185185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45934.77395185185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45934.77395185185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45934.77395185185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45934.77395185185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45934.77395185185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45934.77395185185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45934.77395185185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45934.77395185185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45934.77395185185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45934.77395185185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45934.77395185185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45934.77395185185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45934.77395185185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45934.77395185185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45934.77395185185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45934.77395185185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45934.77395185185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45934.77395185185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45934.77395185185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45934.77395185185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45934.77395185185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45934.77395185185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45934.77395185185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45934.77395185185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45934.77395185185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45934.77395185185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45934.77395185185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45934.77395185185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45934.77395185185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45934.77395185185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45934.77395185185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45934.77395185185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45934.77395185185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45934.77395185185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45934.77395185185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45934.77395185185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45934.77395185185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45934.77395185185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45934.77395185185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45934.77395185185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45934.77395185185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45934.77395185185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45934.77395185185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45934.77395185185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45934.77395185185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45934.77395185185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tabSelected="1" workbookViewId="0">
      <selection activeCell="F13" sqref="F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231.29323414351529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3.883673958334839</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39045</v>
      </c>
      <c r="F4" s="113">
        <v>45934.702430555553</v>
      </c>
      <c r="G4" s="114">
        <f ca="1">IFERROR(NOW()-F4,"")</f>
        <v>7.1520949073601514E-2</v>
      </c>
      <c r="H4" s="113">
        <v>45934.712175925924</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45934.773951504627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45934.773951504627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45934.773951504627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45934.773951736111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45934.773951736111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45934.773951736111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45934.773951736111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45934.773951736111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45934.773951736111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45934.773951736111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45934.773951736111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45934.773951736111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45934.773951736111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45934.773951736111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45934.773951736111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45934.773951736111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45934.773951736111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45934.773951736111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45934.773951736111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45934.773951736111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45934.773951736111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45934.773951736111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45934.773951736111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45934.773951736111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45934.773951736111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45934.773951736111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45934.773951736111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45934.773951736111</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42.941891666661832</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8.5850744212948484</v>
      </c>
      <c r="H3" s="38">
        <v>45926.158159722225</v>
      </c>
      <c r="I3" s="37" t="str">
        <f>IFERROR(VLOOKUP(D3,DB!A:F,6,0),"")</f>
        <v>SCECO</v>
      </c>
      <c r="J3" s="37" t="str">
        <f>IFERROR(VLOOKUP(D3,DB!A:G,7,0),"")</f>
        <v>Good</v>
      </c>
      <c r="K3" s="37" t="s">
        <v>39066</v>
      </c>
      <c r="L3" s="37" t="str">
        <f>IFERROR(VLOOKUP(D3,DB!A:I,9,0),"")</f>
        <v>Latis</v>
      </c>
      <c r="M3" s="136"/>
    </row>
    <row r="4" spans="1:13" ht="30.75">
      <c r="A4" s="37" t="s">
        <v>39067</v>
      </c>
      <c r="B4" s="37" t="str">
        <f>IFERROR(VLOOKUP(D4,DB!A:K,11,0),"")</f>
        <v>R5</v>
      </c>
      <c r="C4" s="37">
        <v>1</v>
      </c>
      <c r="D4" s="37" t="s">
        <v>38461</v>
      </c>
      <c r="E4" s="37" t="s">
        <v>39045</v>
      </c>
      <c r="F4" s="38">
        <v>45934.580520833333</v>
      </c>
      <c r="G4" s="39">
        <f ca="1">IFERROR(NOW()-F4,"-")</f>
        <v>0.19343090277834563</v>
      </c>
      <c r="H4" s="38">
        <v>45934.522187499999</v>
      </c>
      <c r="I4" s="37" t="str">
        <f>IFERROR(VLOOKUP(D4,DB!A:F,6,0),"")</f>
        <v>SCECO</v>
      </c>
      <c r="J4" s="37" t="str">
        <f>IFERROR(VLOOKUP(D4,DB!A:G,7,0),"")</f>
        <v>Good</v>
      </c>
      <c r="K4" s="37" t="s">
        <v>39068</v>
      </c>
      <c r="L4" s="37" t="str">
        <f>IFERROR(VLOOKUP(D4,DB!A:I,9,0),"")</f>
        <v>Latis</v>
      </c>
      <c r="M4" s="136"/>
    </row>
    <row r="5" spans="1:13" ht="15">
      <c r="A5" s="37" t="s">
        <v>39069</v>
      </c>
      <c r="B5" s="37" t="str">
        <f>IFERROR(VLOOKUP(D5,DB!A:K,11,0),"")</f>
        <v>R5</v>
      </c>
      <c r="C5" s="37">
        <v>3</v>
      </c>
      <c r="D5" s="137" t="s">
        <v>38138</v>
      </c>
      <c r="E5" s="37" t="s">
        <v>38964</v>
      </c>
      <c r="F5" s="38">
        <v>45934.763090277775</v>
      </c>
      <c r="G5" s="39">
        <f ca="1">IFERROR(NOW()-F5,"-")</f>
        <v>1.086145833687624E-2</v>
      </c>
      <c r="H5" s="38">
        <v>45934.753368055557</v>
      </c>
      <c r="I5" s="37" t="str">
        <f>IFERROR(VLOOKUP(D5,DB!A:F,6,0),"")</f>
        <v>SCECO</v>
      </c>
      <c r="J5" s="37" t="str">
        <f>IFERROR(VLOOKUP(D5,DB!A:G,7,0),"")</f>
        <v>Haj Removal</v>
      </c>
      <c r="K5" s="37" t="s">
        <v>39070</v>
      </c>
      <c r="L5" s="37" t="str">
        <f>IFERROR(VLOOKUP(D5,DB!A:I,9,0),"")</f>
        <v>Latis</v>
      </c>
      <c r="M5" s="136"/>
    </row>
    <row r="6" spans="1:13" ht="15">
      <c r="A6" s="37"/>
      <c r="B6" s="37" t="str">
        <f>IFERROR(VLOOKUP(D6,DB!A:K,11,0),"")</f>
        <v/>
      </c>
      <c r="C6" s="37"/>
      <c r="D6" s="37"/>
      <c r="E6" s="37"/>
      <c r="F6" s="38"/>
      <c r="G6" s="39">
        <f ca="1">IFERROR(NOW()-F6,"-")</f>
        <v>45934.773951736111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45934.773951736111</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45934.773951736111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45934.773951736111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45934.773951736111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45934.773951736111</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45934.773951736111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45934.773951736111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45934.773951736111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45934.773951736111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45934.773951736111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45934.773951736111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45934.773951736111</v>
      </c>
      <c r="H18" s="38"/>
      <c r="I18" s="37" t="str">
        <f>IFERROR(VLOOKUP(D18,DB!A:F,6,0),"")</f>
        <v/>
      </c>
      <c r="J18" s="37" t="str">
        <f>IFERROR(VLOOKUP(D18,DB!A:G,7,0),"")</f>
        <v/>
      </c>
      <c r="K18" s="37"/>
      <c r="L18" s="37" t="str">
        <f>IFERROR(VLOOKUP(D18,DB!A:I,9,0),"")</f>
        <v/>
      </c>
      <c r="M18" s="136"/>
    </row>
    <row r="19" spans="1:13" ht="15">
      <c r="A19" s="92"/>
      <c r="B19" s="92" t="str">
        <f>IFERROR(VLOOKUP(D19,DB!A:K,11,0),"")</f>
        <v/>
      </c>
      <c r="C19" s="92"/>
      <c r="D19" s="92"/>
      <c r="E19" s="92"/>
      <c r="F19" s="134"/>
      <c r="G19" s="135">
        <f ca="1">IFERROR(NOW()-F19,"-")</f>
        <v>45934.773951736111</v>
      </c>
      <c r="H19" s="134"/>
      <c r="I19" s="92" t="str">
        <f>IFERROR(VLOOKUP(D19,DB!A:F,6,0),"")</f>
        <v/>
      </c>
      <c r="J19" s="92" t="str">
        <f>IFERROR(VLOOKUP(D19,DB!A:G,7,0),"")</f>
        <v/>
      </c>
      <c r="K19" s="92"/>
      <c r="L19" s="92" t="str">
        <f>IFERROR(VLOOKUP(D19,DB!A:I,9,0),"")</f>
        <v/>
      </c>
      <c r="M19" s="136"/>
    </row>
    <row r="20" spans="1:13" ht="15">
      <c r="A20" s="37"/>
      <c r="B20" s="37" t="str">
        <f>IFERROR(VLOOKUP(D20,DB!A:K,11,0),"")</f>
        <v/>
      </c>
      <c r="C20" s="37"/>
      <c r="D20" s="37"/>
      <c r="E20" s="37"/>
      <c r="F20" s="38"/>
      <c r="G20" s="39">
        <f ca="1">IFERROR(NOW()-F20,"-")</f>
        <v>45934.773951736111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45934.773951736111</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45934.773951736111</v>
      </c>
      <c r="H22" s="38"/>
      <c r="I22" s="37" t="str">
        <f>IFERROR(VLOOKUP(D22,DB!A:F,6,0),"")</f>
        <v/>
      </c>
      <c r="J22" s="37" t="str">
        <f>IFERROR(VLOOKUP(D22,DB!A:G,7,0),"")</f>
        <v/>
      </c>
      <c r="K22" s="37"/>
      <c r="L22" s="37" t="str">
        <f>IFERROR(VLOOKUP(D22,DB!A:I,9,0),"")</f>
        <v/>
      </c>
      <c r="M22" s="136"/>
    </row>
    <row r="23" spans="1:13" ht="30.75">
      <c r="A23" s="37"/>
      <c r="B23" s="37" t="str">
        <f>IFERROR(VLOOKUP(D23,DB!A:K,11,0),"")</f>
        <v/>
      </c>
      <c r="C23" s="37"/>
      <c r="D23" s="37"/>
      <c r="E23" s="37"/>
      <c r="F23" s="38"/>
      <c r="G23" s="39">
        <f ca="1">IFERROR(NOW()-F23,"-")</f>
        <v>45934.773951736111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45934.773951736111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45934.773951736111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45934.773951736111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45934.773951736111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45934.773951736111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45934.773951736111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45934.773951736111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45934.773951736111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45934.773951736111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45934.773951736111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45934.773951736111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45934.773951736111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45934.773951736111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45934.773951736111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45934.773951736111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45934.773951736111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c r="E40" s="37"/>
      <c r="F40" s="38"/>
      <c r="G40" s="39">
        <f ca="1">IFERROR(NOW()-F40,"-")</f>
        <v>45934.773951736111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45934.773951736111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45934.773951736111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45934.773951736111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45934.773951736111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45934.773951736111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45934.773951736111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45934.773951736111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45934.773951736111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45934.773951736111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45934.773951736111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45934.773951736111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45934.773951736111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45934.773951736111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45934.773951736111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45934.773951736111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45934.773951736111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45934.773951736111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45934.773951736111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45934.773951736111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45934.773951736111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45934.773951736111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45934.773951736111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45934.773951736111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45934.773951736111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45934.773951736111</v>
      </c>
      <c r="H65" s="38"/>
      <c r="I65" s="37" t="str">
        <f>IFERROR(VLOOKUP(D65,DB!A:F,6,0),"")</f>
        <v/>
      </c>
      <c r="J65" s="37" t="str">
        <f>IFERROR(VLOOKUP(D65,DB!A:G,7,0),"")</f>
        <v/>
      </c>
      <c r="K65" s="37"/>
      <c r="L65" s="37" t="str">
        <f>IFERROR(VLOOKUP(D65,DB!A:I,9,0),"")</f>
        <v/>
      </c>
      <c r="M65" s="136"/>
    </row>
    <row r="66" spans="1:13" ht="15">
      <c r="A66" s="92"/>
      <c r="B66" s="92" t="str">
        <f>IFERROR(VLOOKUP(D66,DB!A:K,11,0),"")</f>
        <v/>
      </c>
      <c r="C66" s="92"/>
      <c r="D66" s="92"/>
      <c r="E66" s="92"/>
      <c r="F66" s="134"/>
      <c r="G66" s="135">
        <f ca="1">IFERROR(NOW()-F66,"-")</f>
        <v>45934.773951736111</v>
      </c>
      <c r="H66" s="134"/>
      <c r="I66" s="92" t="str">
        <f>IFERROR(VLOOKUP(D66,DB!A:F,6,0),"")</f>
        <v/>
      </c>
      <c r="J66" s="92" t="str">
        <f>IFERROR(VLOOKUP(D66,DB!A:G,7,0),"")</f>
        <v/>
      </c>
      <c r="K66" s="92"/>
      <c r="L66" s="92" t="str">
        <f>IFERROR(VLOOKUP(D66,DB!A:I,9,0),"")</f>
        <v/>
      </c>
      <c r="M66" s="136"/>
    </row>
    <row r="67" spans="1:13" ht="15">
      <c r="A67" s="92"/>
      <c r="B67" s="92" t="str">
        <f>IFERROR(VLOOKUP(D67,DB!A:K,11,0),"")</f>
        <v/>
      </c>
      <c r="C67" s="92"/>
      <c r="D67" s="92"/>
      <c r="E67" s="92"/>
      <c r="F67" s="134"/>
      <c r="G67" s="135">
        <f ca="1">IFERROR(NOW()-F67,"-")</f>
        <v>45934.773951736111</v>
      </c>
      <c r="H67" s="134"/>
      <c r="I67" s="92" t="str">
        <f>IFERROR(VLOOKUP(D67,DB!A:F,6,0),"")</f>
        <v/>
      </c>
      <c r="J67" s="92" t="str">
        <f>IFERROR(VLOOKUP(D67,DB!A:G,7,0),"")</f>
        <v/>
      </c>
      <c r="K67" s="92"/>
      <c r="L67" s="92" t="str">
        <f>IFERROR(VLOOKUP(D67,DB!A:I,9,0),"")</f>
        <v/>
      </c>
    </row>
    <row r="68" spans="1:13" ht="15">
      <c r="A68" s="37"/>
      <c r="B68" s="37" t="str">
        <f>IFERROR(VLOOKUP(D68,DB!A:K,11,0),"")</f>
        <v/>
      </c>
      <c r="C68" s="37"/>
      <c r="D68" s="37"/>
      <c r="E68" s="37"/>
      <c r="F68" s="38"/>
      <c r="G68" s="39">
        <f ca="1">IFERROR(NOW()-F68,"-")</f>
        <v>45934.773951736111</v>
      </c>
      <c r="H68" s="38"/>
      <c r="I68" s="37" t="str">
        <f>IFERROR(VLOOKUP(D68,DB!A:F,6,0),"")</f>
        <v/>
      </c>
      <c r="J68" s="37" t="str">
        <f>IFERROR(VLOOKUP(D68,DB!A:G,7,0),"")</f>
        <v/>
      </c>
      <c r="K68" s="37"/>
      <c r="L68" s="37" t="str">
        <f>IFERROR(VLOOKUP(D68,DB!A:I,9,0),"")</f>
        <v/>
      </c>
    </row>
    <row r="69" spans="1:13" ht="15">
      <c r="A69" s="37"/>
      <c r="B69" s="37" t="str">
        <f>IFERROR(VLOOKUP(D69,DB!A:K,11,0),"")</f>
        <v/>
      </c>
      <c r="C69" s="37"/>
      <c r="D69" s="37"/>
      <c r="E69" s="37"/>
      <c r="F69" s="38"/>
      <c r="G69" s="39">
        <f ca="1">IFERROR(NOW()-F69,"-")</f>
        <v>45934.773951736111</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45934.773951736111</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45934.773951736111</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45934.773951736111</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45934.773951736111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45934.773951736111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45934.773951736111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45934.773951736111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45934.773951736111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45934.773951736111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45934.773951736111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45934.773951736111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45934.773951736111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45934.773951736111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45934.773951736111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45934.773951736111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45934.773951736111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45934.773951736111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45934.773951736111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45934.773951736111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45934.773951736111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45934.773951736111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45934.773951736111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45934.773951736111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45934.773951736111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45934.773951736111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45934.773951736111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45934.773951736111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45934.773951736111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45934.773951736111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45934.773951736111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45934.773951736111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45934.773951736111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45934.773951736111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45934.773951736111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45934.773951736111</v>
      </c>
      <c r="H104" s="38"/>
      <c r="I104" s="37" t="str">
        <f>IFERROR(VLOOKUP(D104,DB!A:F,6,0),"")</f>
        <v/>
      </c>
      <c r="J104" s="37" t="str">
        <f>IFERROR(VLOOKUP(D104,DB!A:G,7,0),"")</f>
        <v/>
      </c>
      <c r="K104" s="37"/>
      <c r="L104" s="37" t="str">
        <f>IFERROR(VLOOKUP(D104,DB!A:I,9,0),"")</f>
        <v/>
      </c>
    </row>
    <row r="105" spans="1:12" ht="15">
      <c r="A105" s="92"/>
      <c r="B105" s="92" t="str">
        <f>IFERROR(VLOOKUP(D105,DB!A:K,11,0),"")</f>
        <v/>
      </c>
      <c r="C105" s="92"/>
      <c r="D105" s="92"/>
      <c r="E105" s="92"/>
      <c r="F105" s="134"/>
      <c r="G105" s="135">
        <f ca="1">IFERROR(NOW()-F105,"-")</f>
        <v>45934.773951736111</v>
      </c>
      <c r="H105" s="134"/>
      <c r="I105" s="92" t="str">
        <f>IFERROR(VLOOKUP(D105,DB!A:F,6,0),"")</f>
        <v/>
      </c>
      <c r="J105" s="92" t="str">
        <f>IFERROR(VLOOKUP(D105,DB!A:G,7,0),"")</f>
        <v/>
      </c>
      <c r="K105" s="92"/>
      <c r="L105" s="92" t="str">
        <f>IFERROR(VLOOKUP(D105,DB!A:I,9,0),"")</f>
        <v/>
      </c>
    </row>
    <row r="106" spans="1:12" ht="15">
      <c r="A106" s="37"/>
      <c r="B106" s="37" t="str">
        <f>IFERROR(VLOOKUP(D106,DB!A:K,11,0),"")</f>
        <v/>
      </c>
      <c r="C106" s="37"/>
      <c r="D106" s="37"/>
      <c r="E106" s="37"/>
      <c r="F106" s="38"/>
      <c r="G106" s="39">
        <f ca="1">IFERROR(NOW()-F106,"-")</f>
        <v>45934.773951736111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45934.773951736111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45934.773951736111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45934.773951736111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45934.773951736111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45934.773951736111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45934.773951736111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45934.773951736111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45934.773951736111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45934.773951736111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45934.773951736111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45934.773951736111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45934.773951736111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45934.773951736111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45934.773951736111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45934.773951736111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45934.773951736111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45934.773951736111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45934.773951736111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45934.773951736111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45934.773951736111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45934.773951736111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45934.773951736111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45934.773951736111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45934.773951736111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45934.773951736111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45934.773951736111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45934.773951736111</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45934.773951736111</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45934.773951736111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45934.773951736111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45934.773951736111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45934.773951736111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45934.773951736111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45934.773951736111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45934.773951736111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45934.773951736111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45934.773951736111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45934.773951736111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45934.773951736111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45934.773951736111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45934.773951736111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45934.773951736111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45934.773951736111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45934.773951736111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45934.773951736111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45934.773951736111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45934.773951736111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45934.773951736111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45934.773951736111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45934.773951736111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45934.773951736111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45934.773951736111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45934.773951736111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45934.773951736111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45934.773951736111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45934.773951736111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45934.773951736111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45934.773951736111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45934.773951736111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45934.773951736111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45934.773951736111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45934.773951736111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45934.773951736111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45934.773951736111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45934.773951736111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45934.773951736111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45934.773951736111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45934.773951736111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45934.773951736111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45934.773951736111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45934.773951736111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45934.773951736111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45934.773951736111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45934.773951736111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45934.773951736111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45934.773951736111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45934.773951736111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45934.773951736111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45934.773951736111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45934.773951736111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45934.773951736111</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45934.773951736111</v>
      </c>
      <c r="H188" s="134"/>
      <c r="I188" s="92" t="str">
        <f>IFERROR(VLOOKUP(D188,DB!A:F,6,0),"")</f>
        <v/>
      </c>
      <c r="J188" s="92" t="str">
        <f>IFERROR(VLOOKUP(D188,DB!A:G,7,0),"")</f>
        <v/>
      </c>
      <c r="K188" s="92"/>
      <c r="L188" s="92" t="str">
        <f>IFERROR(VLOOKUP(D188,DB!A:I,9,0),"")</f>
        <v/>
      </c>
    </row>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3" ht="15"/>
    <row r="514" ht="15"/>
    <row r="515" ht="15"/>
    <row r="516" ht="15"/>
    <row r="518" ht="15"/>
    <row r="519" ht="15"/>
    <row r="520" ht="15"/>
    <row r="523" ht="15"/>
    <row r="524" ht="15"/>
    <row r="525" ht="15"/>
    <row r="526"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1" ht="15"/>
    <row r="842" ht="15"/>
    <row r="843" ht="15"/>
    <row r="847" ht="15"/>
    <row r="848" ht="15"/>
    <row r="858" ht="15"/>
    <row r="863" ht="15"/>
    <row r="874" ht="15"/>
    <row r="875" ht="15"/>
    <row r="882" ht="15"/>
    <row r="883" ht="15"/>
    <row r="887" ht="15"/>
    <row r="888" ht="15"/>
    <row r="889" ht="15"/>
    <row r="896" ht="15"/>
    <row r="897" ht="15"/>
    <row r="898" ht="15"/>
    <row r="899" ht="15"/>
    <row r="901" ht="15"/>
    <row r="902" ht="15"/>
    <row r="903" ht="15"/>
    <row r="906" ht="15"/>
    <row r="907" ht="15"/>
    <row r="908" ht="15"/>
    <row r="909" ht="15"/>
    <row r="911" ht="15"/>
    <row r="912" ht="15"/>
    <row r="913" ht="15"/>
    <row r="914" ht="15"/>
    <row r="915" ht="15"/>
    <row r="916" ht="15"/>
    <row r="918" ht="15"/>
    <row r="919" ht="15"/>
    <row r="921" ht="15"/>
    <row r="922" ht="15"/>
    <row r="924" ht="15"/>
    <row r="925" ht="15"/>
    <row r="926" ht="15"/>
    <row r="928" ht="15"/>
    <row r="929" ht="15"/>
    <row r="930" ht="15"/>
    <row r="931" ht="15"/>
    <row r="932" ht="15"/>
    <row r="936" ht="15"/>
    <row r="937" ht="15"/>
    <row r="938" ht="15"/>
    <row r="939" ht="15"/>
    <row r="942" ht="15"/>
    <row r="943" ht="15"/>
    <row r="946" ht="15"/>
    <row r="987" ht="15"/>
    <row r="988" ht="15"/>
    <row r="991" ht="15"/>
    <row r="992" ht="15"/>
    <row r="999" ht="15"/>
    <row r="1000" ht="15"/>
    <row r="1003" ht="15"/>
    <row r="1005" ht="15"/>
    <row r="1007" ht="15"/>
    <row r="1008" ht="15"/>
    <row r="1009" ht="15"/>
    <row r="1012" ht="15"/>
    <row r="1013" ht="15"/>
    <row r="1015" ht="15"/>
    <row r="1018" ht="15"/>
    <row r="1019" ht="15"/>
    <row r="1021" ht="15"/>
    <row r="1022" ht="15"/>
    <row r="1023" ht="15"/>
    <row r="1024" ht="15"/>
    <row r="1025" ht="15"/>
    <row r="1028" ht="15"/>
    <row r="1029" ht="15"/>
    <row r="1030" ht="15"/>
    <row r="1031" ht="15"/>
    <row r="1032" ht="15"/>
    <row r="1033" ht="15"/>
    <row r="1035" ht="15"/>
    <row r="1037" ht="15"/>
    <row r="1039" ht="15"/>
    <row r="1040" ht="15"/>
    <row r="1041" ht="15"/>
    <row r="1043" ht="15"/>
    <row r="1044" ht="15"/>
    <row r="1045" ht="15"/>
    <row r="1046" ht="15"/>
    <row r="1047" ht="15"/>
    <row r="1048" ht="15"/>
    <row r="1049" ht="15"/>
    <row r="1051" ht="15"/>
    <row r="1052" ht="15"/>
    <row r="1053" ht="15"/>
    <row r="1058" ht="15"/>
    <row r="1059" ht="15"/>
    <row r="1063" ht="15"/>
    <row r="1064" ht="15"/>
    <row r="1065" ht="15"/>
    <row r="1068" ht="15"/>
    <row r="1070" ht="15"/>
    <row r="1074" ht="15"/>
    <row r="1078" ht="15"/>
    <row r="1084" ht="15"/>
    <row r="1085" ht="15"/>
    <row r="1087" ht="15"/>
    <row r="1088" ht="15"/>
    <row r="1090" ht="15"/>
    <row r="1093" ht="15"/>
    <row r="1094" ht="15"/>
    <row r="1096" ht="15"/>
    <row r="1098" ht="15"/>
    <row r="1100" ht="15"/>
    <row r="1102" ht="15"/>
    <row r="1103" ht="15"/>
    <row r="1104" ht="15"/>
    <row r="1106" ht="15"/>
    <row r="1107" ht="15"/>
    <row r="1108" ht="15"/>
    <row r="1109" ht="15"/>
    <row r="1112" ht="15"/>
    <row r="1286" ht="15"/>
    <row r="1287" ht="15"/>
    <row r="1297" ht="15"/>
    <row r="1298" ht="15"/>
    <row r="1299" ht="15"/>
    <row r="1305" ht="15"/>
    <row r="1306" ht="15"/>
    <row r="1307" ht="15"/>
    <row r="1308" ht="15"/>
    <row r="1310" ht="15"/>
    <row r="1313" ht="15"/>
    <row r="1314" ht="15"/>
    <row r="1315" ht="15"/>
    <row r="1316" ht="15"/>
    <row r="1318" ht="15"/>
    <row r="1319" ht="15"/>
    <row r="1321" ht="15"/>
    <row r="1322" ht="15"/>
    <row r="1323" ht="15"/>
    <row r="1324" ht="15"/>
    <row r="1326" ht="15"/>
    <row r="1327" ht="15"/>
    <row r="1328" ht="15"/>
    <row r="1331" ht="15"/>
    <row r="1332" ht="15"/>
    <row r="1335" ht="15"/>
    <row r="1336" ht="15"/>
    <row r="1337" ht="15"/>
    <row r="1338" ht="15"/>
    <row r="1339" ht="15"/>
    <row r="1340" ht="15"/>
    <row r="1341" ht="15"/>
    <row r="1342" ht="15"/>
    <row r="1344" ht="15"/>
    <row r="1346" ht="15"/>
    <row r="1347" ht="15"/>
    <row r="1348" ht="15"/>
    <row r="1351" ht="15"/>
    <row r="1361" ht="15"/>
    <row r="1364" ht="15"/>
    <row r="1365" ht="15"/>
    <row r="1369" ht="15"/>
    <row r="1373" ht="15"/>
    <row r="1376" ht="15"/>
    <row r="1378" ht="15"/>
    <row r="1379" ht="15"/>
    <row r="1382" ht="15"/>
    <row r="1384" ht="15"/>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0.89297951389016816</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8.001104513889004</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1.9553059027748532</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1.068627662039944</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45934.773951504627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45934.773951736111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45934.773951736111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45934.773951736111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45934.773951736111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45934.773951736111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45934.77395185185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45934.77395185185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45934.77395185185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45934.77395185185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45934.77395185185</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45934.77395185185</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45934.77395185185</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45934.77395185185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45934.77395185185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45934.77395185185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45934.77395185185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45934.77395185185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45934.77395185185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45934.77395185185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45934.77395185185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45934.77395185185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45934.77395185185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45934.77395185185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45934.77395185185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45934.77395185185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45934.77395185185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45934.77395185185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45934.77395185185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45934.77395185185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45934.77395185185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45934.77395185185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45934.77395185185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45934.77395185185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45934.77395185185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45934.77395185185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45934.77395185185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45934.77395185185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45934.77395185185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45934.77395185185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45934.77395185185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45934.77395185185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45934.77395185185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45934.77395185185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45934.77395185185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45934.77395185185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45934.77395185185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45934.77395185185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45934.77395185185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45934.77395185185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45934.77395185185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45934.77395185185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45934.77395185185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45934.77395185185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45934.77395185185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45934.77395185185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45934.77395185185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45934.77395185185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45934.77395185185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45934.77395185185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45934.77395185185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45934.77395185185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45934.77395185185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45934.77395185185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45934.77395185185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45934.77395185185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45934.77395185185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45934.77395185185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45934.77395185185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45934.77395185185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45934.77395185185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45934.77395185185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45934.77395185185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45934.77395185185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45934.77395185185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45934.77395185185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45934.77395185185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45934.77395185185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45934.77395185185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45934.77395185185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45934.77395185185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45934.77395185185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45934.77395185185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45934.77395185185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45934.77395185185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45934.77395185185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45934.77395185185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45934.77395185185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45934.77395185185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45934.77395185185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45934.77395185185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45934.77395185185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45934.77395185185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45934.77395185185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45934.77395185185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45934.77395185185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45934.77395185185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45934.77395185185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45934.77395185185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45934.77395185185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45934.77395185185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45934.77395185185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45934.77395185185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45934.77395185185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45934.77395185185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45934.77395185185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45934.77395185185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45934.77395185185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45934.77395185185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45934.77395185185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45934.77395185185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45934.77395185185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45934.77395185185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45934.77395185185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45934.77395185185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45934.77395185185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45934.77395185185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45934.77395185185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45934.77395185185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45934.77395185185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45934.77395185185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45934.77395185185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45934.77395185185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45934.77395185185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45934.77395185185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45934.77395185185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45934.77395185185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45934.77395185185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45934.77395185185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45934.77395185185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45934.77395185185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45934.77395185185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45934.77395185185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45934.77395185185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45934.77395185185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45934.77395185185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45934.77395185185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45934.77395185185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45934.77395185185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45934.77395185185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45934.77395185185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45934.77395185185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45934.77395185185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45934.77395185185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45934.77395185185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45934.77395185185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45934.77395185185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45934.77395185185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45934.77395185185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45934.77395185185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45934.77395185185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45934.77395185185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45934.77395185185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45934.77395185185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45934.77395185185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45934.77395185185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45934.77395185185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45934.77395185185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45934.77395185185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45934.77395185185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45934.77395185185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45934.77395185185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45934.77395185185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45934.77395185185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45934.77395185185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45934.77395185185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45934.77395185185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45934.77395185185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45934.77395185185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45934.77395185185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45934.77395185185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45934.77395185185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45934.77395185185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45934.77395185185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45934.77395185185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45934.77395185185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45934.77395185185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45934.77395185185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45934.77395185185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45934.77395185185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45934.77395185185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45934.77395185185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45934.77395185185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45934.77395185185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45934.77395185185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45934.77395185185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45934.77395185185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45934.77395185185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45934.77395185185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45934.77395185185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45934.77395185185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45934.77395185185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45934.77395185185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45934.77395185185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45934.77395185185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45934.77395185185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45934.77395185185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45934.77395185185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45934.77395185185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45934.77395185185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45934.77395185185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45934.77395185185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45934.77395185185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45934.77395185185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45934.77395185185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45934.77395185185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45934.77395185185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45934.77395185185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45934.77395185185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45934.77395185185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45934.77395185185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45934.77395185185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45934.77395185185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45934.77395185185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45934.77395185185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45934.77395185185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45934.77395185185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45934.77395185185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45934.77395185185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45934.77395185185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45934.77395185185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45934.77395185185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45934.77395185185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45934.77395185185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45934.77395185185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45934.77395185185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45934.77395185185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45934.77395185185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45934.77395185185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45934.77395185185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45934.77395185185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45934.77395185185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45934.77395185185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45934.77395185185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45934.77395185185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45934.77395185185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45934.77395185185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45934.77395185185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45934.77395185185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45934.77395185185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45934.77395185185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45934.77395185185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45934.77395185185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45934.77395185185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45934.77395185185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45934.77395185185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45934.77395185185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45934.77395185185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45934.77395185185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45934.77395185185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45934.77395185185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45934.77395185185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45934.77395185185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45934.77395185185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45934.77395185185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45934.77395185185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45934.77395185185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45934.77395185185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45934.77395185185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45934.77395185185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45934.77395185185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45934.77395185185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45934.77395185185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45934.77395185185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45934.77395185185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45934.77395185185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45934.77395185185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45934.77395185185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45934.77395185185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45934.77395185185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45934.77395185185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45934.77395185185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45934.77395185185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45934.77395185185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45934.77395185185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45934.77395185185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45934.77395185185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45934.77395185185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45934.77395185185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45934.77395185185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45934.77395185185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45934.77395185185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45934.77395185185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45934.77395185185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45934.77395185185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45934.77395185185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45934.77395185185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45934.77395185185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45934.77395185185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45934.77395185185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45934.77395185185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45934.77395185185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45934.77395185185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45934.77395185185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45934.77395185185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45934.77395185185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45934.77395185185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45934.77395185185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45934.77395185185</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2025-10-04T15:36:31Z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