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872" documentId="13_ncr:1_{F6CB121F-512D-4AA6-A0C1-0FB36C537598}" xr6:coauthVersionLast="47" xr6:coauthVersionMax="47" xr10:uidLastSave="{72192AFA-0581-4C22-A88F-5CFD0C3EEC7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<sst xmlns="http://schemas.openxmlformats.org/spreadsheetml/2006/main" count="178611" uniqueCount="39090">
  <si>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</si>
  <si>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</si>
  <si>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</si>
  <si>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</si>
  <si>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</si>
  <si>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</si>
  <si>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</si>
  <si>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</si>
  <si>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</si>
  <si>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</si>
  <si>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</si>
  <si>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</si>
  <si>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</si>
  <si>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</si>
  <si>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</si>
  <si>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</si>
  <si>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</si>
  <si>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</si>
  <si>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</si>
  <si>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</si>
  <si>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</si>
  <si>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</si>
  <si>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</si>
  <si>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</si>
  <si>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</si>
  <si>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</si>
  <si>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</si>
  <si>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</si>
  <si>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</si>
  <si>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</si>
  <si>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</si>
  <si>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</si>
  <si>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</si>
  <si>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</si>
  <si>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</si>
  <si>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</si>
  <si>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</si>
  <si>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</si>
  <si>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</si>
  <si>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</si>
  <si>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</si>
  <si>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</si>
  <si>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</si>
  <si>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</si>
  <si>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</si>
  <si>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</si>
  <si>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</si>
  <si>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</si>
  <si>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</si>
  <si>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</si>
  <si>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</si>
  <si>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</si>
  <si>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</si>
  <si>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</si>
  <si>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</si>
  <si>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</si>
  <si>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</si>
  <si>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</si>
  <si>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</si>
  <si>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</si>
  <si>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</si>
  <si>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</si>
  <si>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</si>
  <si>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</si>
  <si>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</si>
  <si>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</si>
  <si>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</si>
  <si>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</si>
  <si>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</si>
  <si>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</si>
  <si>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</si>
  <si>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</si>
  <si>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</si>
  <si>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</si>
  <si>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</si>
  <si>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</si>
  <si>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</si>
  <si>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</si>
  <si>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</si>
  <si>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</si>
  <si>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</si>
  <si>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</si>
  <si>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</si>
  <si>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</si>
  <si>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</si>
  <si>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</si>
  <si>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</si>
  <si>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</si>
  <si>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</si>
  <si>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</si>
  <si>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</si>
  <si>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</si>
  <si>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</si>
  <si>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</si>
  <si>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</si>
  <si>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</si>
  <si>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</si>
  <si>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</si>
  <si>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</si>
  <si>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</si>
  <si>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</si>
  <si>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</si>
  <si>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</si>
  <si>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</si>
  <si>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</si>
  <si>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</si>
  <si>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</si>
  <si>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</si>
  <si>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</si>
  <si>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</si>
  <si>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</si>
  <si>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</si>
  <si>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</si>
  <si>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</si>
  <si>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</si>
  <si>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</si>
  <si>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</si>
  <si>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</si>
  <si>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</si>
  <si>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</si>
  <si>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</si>
  <si>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</si>
  <si>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</si>
  <si>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</si>
  <si>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</si>
  <si>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</si>
  <si>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</si>
  <si>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</si>
  <si>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</si>
  <si>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</si>
  <si>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</si>
  <si>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</si>
  <si>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</si>
  <si>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</si>
  <si>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</si>
  <si>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</si>
  <si>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</si>
  <si>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</si>
  <si>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</si>
  <si>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</si>
  <si>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</si>
  <si>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</si>
  <si>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</si>
  <si>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</si>
  <si>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</si>
  <si>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</si>
  <si>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</si>
  <si>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</si>
  <si>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</si>
  <si>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</si>
  <si>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</si>
  <si>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</si>
  <si>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</si>
  <si>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</si>
  <si>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</si>
  <si>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</si>
  <si>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</si>
  <si>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</si>
  <si>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</si>
  <si>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</si>
  <si>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</si>
  <si>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</si>
  <si>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</si>
  <si>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</si>
  <si>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</si>
  <si>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</si>
  <si>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</si>
  <si>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</si>
  <si>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</si>
  <si>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</si>
  <si>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</si>
  <si>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</si>
  <si>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</si>
  <si>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</si>
  <si>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</si>
  <si>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</si>
  <si>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</si>
  <si>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</si>
  <si>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</si>
  <si>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</si>
  <si>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</si>
  <si>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</si>
  <si>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</si>
  <si>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</si>
  <si>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</si>
  <si>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</si>
  <si>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</si>
  <si>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</si>
  <si>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</si>
  <si>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</si>
  <si>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</si>
  <si>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</si>
  <si>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</si>
  <si>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</si>
  <si>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</si>
  <si>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</si>
  <si>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</si>
  <si>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</si>
  <si>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</si>
  <si>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</si>
  <si>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</si>
  <si>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</si>
  <si>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</si>
  <si>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</si>
  <si>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</si>
  <si>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</si>
  <si>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</si>
  <si>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</si>
  <si>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</si>
  <si>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</si>
  <si>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</si>
  <si>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</si>
  <si>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</si>
  <si>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</si>
  <si>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</si>
  <si>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</si>
  <si>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</si>
  <si>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</si>
  <si>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</si>
  <si>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</si>
  <si>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</si>
  <si>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</si>
  <si>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</si>
  <si>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</si>
  <si>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</si>
  <si>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</si>
  <si>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</si>
  <si>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</si>
  <si>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</si>
  <si>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</si>
  <si>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</si>
  <si>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</si>
  <si>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</si>
  <si>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</si>
  <si>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</si>
  <si>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</si>
  <si>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</si>
  <si>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</si>
  <si>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</si>
  <si>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</si>
  <si>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</si>
  <si>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</si>
  <si>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</si>
  <si>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</si>
  <si>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</si>
  <si>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</si>
  <si>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</si>
  <si>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</si>
  <si>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</si>
  <si>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</si>
  <si>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</si>
  <si>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</si>
  <si>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</si>
  <si>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</si>
  <si>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</si>
  <si>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</si>
  <si>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</si>
  <si>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</si>
  <si>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</si>
  <si>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</si>
  <si>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</si>
  <si>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</si>
  <si>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</si>
  <si>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</si>
  <si>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</si>
  <si>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</si>
  <si>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</si>
  <si>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</si>
  <si>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</si>
  <si>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</si>
  <si>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</si>
  <si>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</si>
  <si>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</si>
  <si>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</si>
  <si>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</si>
  <si>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</si>
  <si>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</si>
  <si>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</si>
  <si>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</si>
  <si>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</si>
  <si>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</si>
  <si>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</si>
  <si>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</si>
  <si>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</si>
  <si>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</si>
  <si>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</si>
  <si>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</si>
  <si>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</si>
  <si>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</si>
  <si>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</si>
  <si>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</si>
  <si>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</si>
  <si>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</si>
  <si>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</si>
  <si>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</si>
  <si>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</si>
  <si>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</si>
  <si>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</si>
  <si>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</si>
  <si>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</si>
  <si>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</si>
  <si>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</si>
  <si>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</si>
  <si>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</si>
  <si>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</si>
  <si>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</si>
  <si>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</si>
  <si>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</si>
  <si>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</si>
  <si>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</si>
  <si>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</si>
  <si>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</si>
  <si>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</si>
  <si>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</si>
  <si>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</si>
  <si>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</si>
  <si>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</si>
  <si>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</si>
  <si>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</si>
  <si>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</si>
  <si>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</si>
  <si>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</si>
  <si>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</si>
  <si>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</si>
  <si>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</si>
  <si>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</si>
  <si>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</si>
  <si>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</si>
  <si>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</si>
  <si>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</si>
  <si>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</si>
  <si>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</si>
  <si>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</si>
  <si>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</si>
  <si>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</si>
  <si>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</si>
  <si>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</si>
  <si>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</si>
  <si>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</si>
  <si>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</si>
  <si>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</si>
  <si>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</si>
  <si>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</si>
  <si>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</si>
  <si>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</si>
  <si>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</si>
  <si>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</si>
  <si>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</si>
  <si>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</si>
  <si>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</si>
  <si>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</si>
  <si>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</si>
  <si>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</si>
  <si>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</si>
  <si>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</si>
  <si>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</si>
  <si>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</si>
  <si>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</si>
  <si>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</si>
  <si>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</si>
  <si>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</si>
  <si>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</si>
  <si>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</si>
  <si>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</si>
  <si>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</si>
  <si>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</si>
  <si>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</si>
  <si>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</si>
  <si>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</si>
  <si>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</si>
  <si>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</si>
  <si>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</si>
  <si>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</si>
  <si>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</si>
  <si>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</si>
  <si>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</si>
  <si>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</si>
  <si>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</si>
  <si>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</si>
  <si>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</si>
  <si>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</si>
  <si>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</si>
  <si>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</si>
  <si>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</si>
  <si>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</si>
  <si>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</si>
  <si>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</si>
  <si>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</si>
  <si>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</si>
  <si>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</si>
  <si>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</si>
  <si>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</si>
  <si>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</si>
  <si>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</si>
  <si>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</si>
  <si>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</si>
  <si>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</si>
  <si>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</si>
  <si>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</si>
  <si>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</si>
  <si>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</si>
  <si>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</si>
  <si>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</si>
  <si>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</si>
  <si>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</si>
  <si>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</si>
  <si>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</si>
  <si>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</si>
  <si>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</si>
  <si>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</si>
  <si>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</si>
  <si>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</si>
  <si>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</si>
  <si>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</si>
  <si>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</si>
  <si>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</si>
  <si>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</si>
  <si>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</si>
  <si>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</si>
  <si>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</si>
  <si>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</si>
  <si>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</si>
  <si>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</si>
  <si>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</si>
  <si>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</si>
  <si>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</si>
  <si>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</si>
  <si>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</si>
  <si>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</si>
  <si>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</si>
  <si>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</si>
  <si>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</si>
  <si>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</si>
  <si>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</si>
  <si>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</si>
  <si>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</si>
  <si>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</si>
  <si>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</si>
  <si>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</si>
  <si>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</si>
  <si>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</si>
  <si>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</si>
  <si>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</si>
  <si>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</si>
  <si>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</si>
  <si>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</si>
  <si>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</si>
  <si>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</si>
  <si>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</si>
  <si>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</si>
  <si>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</si>
  <si>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</si>
  <si>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</si>
  <si>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</si>
  <si>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</si>
  <si>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</si>
  <si>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</si>
  <si>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</si>
  <si>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</si>
  <si>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</si>
  <si>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</si>
  <si>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</si>
  <si>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</si>
  <si>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</si>
  <si>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</si>
  <si>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</si>
  <si>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</si>
  <si>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</si>
  <si>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</si>
  <si>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</si>
  <si>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</si>
  <si>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</si>
  <si>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</si>
  <si>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</si>
  <si>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</si>
  <si>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</si>
  <si>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</si>
  <si>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</si>
  <si>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</si>
  <si>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</si>
  <si>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</si>
  <si>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</si>
  <si>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</si>
  <si>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</si>
  <si>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</si>
  <si>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</si>
  <si>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</si>
  <si>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</si>
  <si>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</si>
  <si>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</si>
  <si>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</si>
  <si>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</si>
  <si>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</si>
  <si>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</si>
  <si>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</si>
  <si>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</si>
  <si>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</si>
  <si>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</si>
  <si>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</si>
  <si>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</si>
  <si>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</si>
  <si>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</si>
  <si>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</si>
  <si>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</si>
  <si>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</si>
  <si>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</si>
  <si>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</si>
  <si>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</si>
  <si>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</si>
  <si>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</si>
  <si>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</si>
  <si>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</si>
  <si>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</si>
  <si>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</si>
  <si>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</si>
  <si>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</si>
  <si>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</si>
  <si>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</si>
  <si>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</si>
  <si>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</si>
  <si>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</si>
  <si>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</si>
  <si>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</si>
  <si>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</si>
  <si>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</si>
  <si>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</si>
  <si>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</si>
  <si>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</si>
  <si>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</si>
  <si>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</si>
  <si>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</si>
  <si>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</si>
  <si>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</si>
  <si>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</si>
  <si>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</si>
  <si>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</si>
  <si>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</si>
  <si>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</si>
  <si>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</si>
  <si>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</si>
  <si>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</si>
  <si>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</si>
  <si>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</si>
  <si>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</si>
  <si>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</si>
  <si>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</si>
  <si>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</si>
  <si>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</si>
  <si>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</si>
  <si>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</si>
  <si>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</si>
  <si>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</si>
  <si>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</si>
  <si>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</si>
  <si>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</si>
  <si>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</si>
  <si>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</si>
  <si>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</si>
  <si>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</si>
  <si>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</si>
  <si>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</si>
  <si>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</si>
  <si>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</si>
  <si>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</si>
  <si>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</si>
  <si>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</si>
  <si>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</si>
  <si>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</si>
  <si>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</si>
  <si>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</si>
  <si>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</si>
  <si>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</si>
  <si>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</si>
  <si>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</si>
  <si>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</si>
  <si>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</si>
  <si>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</si>
  <si>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</si>
  <si>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</si>
  <si>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</si>
  <si>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</si>
  <si>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</si>
  <si>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</si>
  <si>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</si>
  <si>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</si>
  <si>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</si>
  <si>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</si>
  <si>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</si>
  <si>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</si>
  <si>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</si>
  <si>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</si>
  <si>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</si>
  <si>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</si>
  <si>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</si>
  <si>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</si>
  <si>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</si>
  <si>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</si>
  <si>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</si>
  <si>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</si>
  <si>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</si>
  <si>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</si>
  <si>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</si>
  <si>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</si>
  <si>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</si>
  <si>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</si>
  <si>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</si>
  <si>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</si>
  <si>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</si>
  <si>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</si>
  <si>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</si>
  <si>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</si>
  <si>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</si>
  <si>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</si>
  <si>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</si>
  <si>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</si>
  <si>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</si>
  <si>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</si>
  <si>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</si>
  <si>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</si>
  <si>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</si>
  <si>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</si>
  <si>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</si>
  <si>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</si>
  <si>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</si>
  <si>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</si>
  <si>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</si>
  <si>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</si>
  <si>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</si>
  <si>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</si>
  <si>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</si>
  <si>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</si>
  <si>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</si>
  <si>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</si>
  <si>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</si>
  <si>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</si>
  <si>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</si>
  <si>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</si>
  <si>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</si>
  <si>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</si>
  <si>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</si>
  <si>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</si>
  <si>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</si>
  <si>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</si>
  <si>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</si>
  <si>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</si>
  <si>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</si>
  <si>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</si>
  <si>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</si>
  <si>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</si>
  <si>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</si>
  <si>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</si>
  <si>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</si>
  <si>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</si>
  <si>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</si>
  <si>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</si>
  <si>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</si>
  <si>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</si>
  <si>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</si>
  <si>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</si>
  <si>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</si>
  <si>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</si>
  <si>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</si>
  <si>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</si>
  <si>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</si>
  <si>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</si>
  <si>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</si>
  <si>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</si>
  <si>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</si>
  <si>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</si>
  <si>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</si>
  <si>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</si>
  <si>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</si>
  <si>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</si>
  <si>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</si>
  <si>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</si>
  <si>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</si>
  <si>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</si>
  <si>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</si>
  <si>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</si>
  <si>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</si>
  <si>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</si>
  <si>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</si>
  <si>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</si>
  <si>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</si>
  <si>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</si>
  <si>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</si>
  <si>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</si>
  <si>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</si>
  <si>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</si>
  <si>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</si>
  <si>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</si>
  <si>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</si>
  <si>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</si>
  <si>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</si>
  <si>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</si>
  <si>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</si>
  <si>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</si>
  <si>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</si>
  <si>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</si>
  <si>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</si>
  <si>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</si>
  <si>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</si>
  <si>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</si>
  <si>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</si>
  <si>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</si>
  <si>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</si>
  <si>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</si>
  <si>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</si>
  <si>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</si>
  <si>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</si>
  <si>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</si>
  <si>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</si>
  <si>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</si>
  <si>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</si>
  <si>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</si>
  <si>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</si>
  <si>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</si>
  <si>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</si>
  <si>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</si>
  <si>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</si>
  <si>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</si>
  <si>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</si>
  <si>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</si>
  <si>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</si>
  <si>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</si>
  <si>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</si>
  <si>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</si>
  <si>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</si>
  <si>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</si>
  <si>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</si>
  <si>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</si>
  <si>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</si>
  <si>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</si>
  <si>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</si>
  <si>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</si>
  <si>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</si>
  <si>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</si>
  <si>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</si>
  <si>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</si>
  <si>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</si>
  <si>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</si>
  <si>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</si>
  <si>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</si>
  <si>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</si>
  <si>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</si>
  <si>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</si>
  <si>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</si>
  <si>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</si>
  <si>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</si>
  <si>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</si>
  <si>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</si>
  <si>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</si>
  <si>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</si>
  <si>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</si>
  <si>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</si>
  <si>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</si>
  <si>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</si>
  <si>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</si>
  <si>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</si>
  <si>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</si>
  <si>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</si>
  <si>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</si>
  <si>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</si>
  <si>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</si>
  <si>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</si>
  <si>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</si>
  <si>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</si>
  <si>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</si>
  <si>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</si>
  <si>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</si>
  <si>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</si>
  <si>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</si>
  <si>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</si>
  <si>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</si>
  <si>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</si>
  <si>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</si>
  <si>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</si>
  <si>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</si>
  <si>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</si>
  <si>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</si>
  <si>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</si>
  <si>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</si>
  <si>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</si>
  <si>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</si>
  <si>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</si>
  <si>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</si>
  <si>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</si>
  <si>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</si>
  <si>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</si>
  <si>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</si>
  <si>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</si>
  <si>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</si>
  <si>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</si>
  <si>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</si>
  <si>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</si>
  <si>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</si>
  <si>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</si>
  <si>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</si>
  <si>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</si>
  <si>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</si>
  <si>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</si>
  <si>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</si>
  <si>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</si>
  <si>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</si>
  <si>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</si>
  <si>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</si>
  <si>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</si>
  <si>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</si>
  <si>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</si>
  <si>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</si>
  <si>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</si>
  <si>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</si>
  <si>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</si>
  <si>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</si>
  <si>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</si>
  <si>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</si>
  <si>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</si>
  <si>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</si>
  <si>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</si>
  <si>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</si>
  <si>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</si>
  <si>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</si>
  <si>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</si>
  <si>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</si>
  <si>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</si>
  <si>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</si>
  <si>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</si>
  <si>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</si>
  <si>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</si>
  <si>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</si>
  <si>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</si>
  <si>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</si>
  <si>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</si>
  <si>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</si>
  <si>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</si>
  <si>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</si>
  <si>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</si>
  <si>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</si>
  <si>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</si>
  <si>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</si>
  <si>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</si>
  <si>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</si>
  <si>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</si>
  <si>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</si>
  <si>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</si>
  <si>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</si>
  <si>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</si>
  <si>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</si>
  <si>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</si>
  <si>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</si>
  <si>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</si>
  <si>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</si>
  <si>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</si>
  <si>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</si>
  <si>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</si>
  <si>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</si>
  <si>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</si>
  <si>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</si>
  <si>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</si>
  <si>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</si>
  <si>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</si>
  <si>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</si>
  <si>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</si>
  <si>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</si>
  <si>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</si>
  <si>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</si>
  <si>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</si>
  <si>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</si>
  <si>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</si>
  <si>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</si>
  <si>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</si>
  <si>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</si>
  <si>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</si>
  <si>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</si>
  <si>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</si>
  <si>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</si>
  <si>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</si>
  <si>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</si>
  <si>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</si>
  <si>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</si>
  <si>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</si>
  <si>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</si>
  <si>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</si>
  <si>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</si>
  <si>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</si>
  <si>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</si>
  <si>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</si>
  <si>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</si>
  <si>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</si>
  <si>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</si>
  <si>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</si>
  <si>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</si>
  <si>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</si>
  <si>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</si>
  <si>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</si>
  <si>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</si>
  <si>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</si>
  <si>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</si>
  <si>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</si>
  <si>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</si>
  <si>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</si>
  <si>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</si>
  <si>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</si>
  <si>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</si>
  <si>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</si>
  <si>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</si>
  <si>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</si>
  <si>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</si>
  <si>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</si>
  <si>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</si>
  <si>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</si>
  <si>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</si>
  <si>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</si>
  <si>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</si>
  <si>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</si>
  <si>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</si>
  <si>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</si>
  <si>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</si>
  <si>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</si>
  <si>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</si>
  <si>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</si>
  <si>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</si>
  <si>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</si>
  <si>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</si>
  <si>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</si>
  <si>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</si>
  <si>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</si>
  <si>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</si>
  <si>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</si>
  <si>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</si>
  <si>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</si>
  <si>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</si>
  <si>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</si>
  <si>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</si>
  <si>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</si>
  <si>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</si>
  <si>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</si>
  <si>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</si>
  <si>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</si>
  <si>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</si>
  <si>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</si>
  <si>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</si>
  <si>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</si>
  <si>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</si>
  <si>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</si>
  <si>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</si>
  <si>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</si>
  <si>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</si>
  <si>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</si>
  <si>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</si>
  <si>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</si>
  <si>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</si>
  <si>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</si>
  <si>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</si>
  <si>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</si>
  <si>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</si>
  <si>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</si>
  <si>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</si>
  <si>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</si>
  <si>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</si>
  <si>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</si>
  <si>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</si>
  <si>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</si>
  <si>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</si>
  <si>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</si>
  <si>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</si>
  <si>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</si>
  <si>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</si>
  <si>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</si>
  <si>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</si>
  <si>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</si>
  <si>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</si>
  <si>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</si>
  <si>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</si>
  <si>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</si>
  <si>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</si>
  <si>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</si>
  <si>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</si>
  <si>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</si>
  <si>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</si>
  <si>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</si>
  <si>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</si>
  <si>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</si>
  <si>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</si>
  <si>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</si>
  <si>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</si>
  <si>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</si>
  <si>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</si>
  <si>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</si>
  <si>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</si>
  <si>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</si>
  <si>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</si>
  <si>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</si>
  <si>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</si>
  <si>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</si>
  <si>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</si>
  <si>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</si>
  <si>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</si>
  <si>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</si>
  <si>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</si>
  <si>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</si>
  <si>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</si>
  <si>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</si>
  <si>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</si>
  <si>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</si>
  <si>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</si>
  <si>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</si>
  <si>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</si>
  <si>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</si>
  <si>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</si>
  <si>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</si>
  <si>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</si>
  <si>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</si>
  <si>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</si>
  <si>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</si>
  <si>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</si>
  <si>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</si>
  <si>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</si>
  <si>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</si>
  <si>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</si>
  <si>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</si>
  <si>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</si>
  <si>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</si>
  <si>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</si>
  <si>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</si>
  <si>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</si>
  <si>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</si>
  <si>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</si>
  <si>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</si>
  <si>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</si>
  <si>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</si>
  <si>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</si>
  <si>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</si>
  <si>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</si>
  <si>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</si>
  <si>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</si>
  <si>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</si>
  <si>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</si>
  <si>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</si>
  <si>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</si>
  <si>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</si>
  <si>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</si>
  <si>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</si>
  <si>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</si>
  <si>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</si>
  <si>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</si>
  <si>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</si>
  <si>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</si>
  <si>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</si>
  <si>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</si>
  <si>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</si>
  <si>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</si>
  <si>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</si>
  <si>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</si>
  <si>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</si>
  <si>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</si>
  <si>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</si>
  <si>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</si>
  <si>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</si>
  <si>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</si>
  <si>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</si>
  <si>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</si>
  <si>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</si>
  <si>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</si>
  <si>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</si>
  <si>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</si>
  <si>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</si>
  <si>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</si>
  <si>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</si>
  <si>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</si>
  <si>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</si>
  <si>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</si>
  <si>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</si>
  <si>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</si>
  <si>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</si>
  <si>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</si>
  <si>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</si>
  <si>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</si>
  <si>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</si>
  <si>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</si>
  <si>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</si>
  <si>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</si>
  <si>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</si>
  <si>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</si>
  <si>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</si>
  <si>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</si>
  <si>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</si>
  <si>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</si>
  <si>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</si>
  <si>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</si>
  <si>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</si>
  <si>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</si>
  <si>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</si>
  <si>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</si>
  <si>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</si>
  <si>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</si>
  <si>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</si>
  <si>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</si>
  <si>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</si>
  <si>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</si>
  <si>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</si>
  <si>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</si>
  <si>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</si>
  <si>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</si>
  <si>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</si>
  <si>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</si>
  <si>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</si>
  <si>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</si>
  <si>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</si>
  <si>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</si>
  <si>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</si>
  <si>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</si>
  <si>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</si>
  <si>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</si>
  <si>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</si>
  <si>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</si>
  <si>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</si>
  <si>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</si>
  <si>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</si>
  <si>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</si>
  <si>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</si>
  <si>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</si>
  <si>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</si>
  <si>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</si>
  <si>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</si>
  <si>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</si>
  <si>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</si>
  <si>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</si>
  <si>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</si>
  <si>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</si>
  <si>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</si>
  <si>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</si>
  <si>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</si>
  <si>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</si>
  <si>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</si>
  <si>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</si>
  <si>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</si>
  <si>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</si>
  <si>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</si>
  <si>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</si>
  <si>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</si>
  <si>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</si>
  <si>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</si>
  <si>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</si>
  <si>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</si>
  <si>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</si>
  <si>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</si>
  <si>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</si>
  <si>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</si>
  <si>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</si>
  <si>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</si>
  <si>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</si>
  <si>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</si>
  <si>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</si>
  <si>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</si>
  <si>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</si>
  <si>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</si>
  <si>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</si>
  <si>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</si>
  <si>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</si>
  <si>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</si>
  <si>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</si>
  <si>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</si>
  <si>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</si>
  <si>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</si>
  <si>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</si>
  <si>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</si>
  <si>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</si>
  <si>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</si>
  <si>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</si>
  <si>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</si>
  <si>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</si>
  <si>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</si>
  <si>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</si>
  <si>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</si>
  <si>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</si>
  <si>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</si>
  <si>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</si>
  <si>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</si>
  <si>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</si>
  <si>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</si>
  <si>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</si>
  <si>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</si>
  <si>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</si>
  <si>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</si>
  <si>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</si>
  <si>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</si>
  <si>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</si>
  <si>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</si>
  <si>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</si>
  <si>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</si>
  <si>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</si>
  <si>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</si>
  <si>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</si>
  <si>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</si>
  <si>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</si>
  <si>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</si>
  <si>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</si>
  <si>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</si>
  <si>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</si>
  <si>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</si>
  <si>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</si>
  <si>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</si>
  <si>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</si>
  <si>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</si>
  <si>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</si>
  <si>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</si>
  <si>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</si>
  <si>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</si>
  <si>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</si>
  <si>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</si>
  <si>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</si>
  <si>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</si>
  <si>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</si>
  <si>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</si>
  <si>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</si>
  <si>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</si>
  <si>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</si>
  <si>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</si>
  <si>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</si>
  <si>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</si>
  <si>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</si>
  <si>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</si>
  <si>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</si>
  <si>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</si>
  <si>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</si>
  <si>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</si>
  <si>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</si>
  <si>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</si>
  <si>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</si>
  <si>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</si>
  <si>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</si>
  <si>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</si>
  <si>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</si>
  <si>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</si>
  <si>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</si>
  <si>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</si>
  <si>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</si>
  <si>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</si>
  <si>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</si>
  <si>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</si>
  <si>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</si>
  <si>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</si>
  <si>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</si>
  <si>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</si>
  <si>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</si>
  <si>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</si>
  <si>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</si>
  <si>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</si>
  <si>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</si>
  <si>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</si>
  <si>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</si>
  <si>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</si>
  <si>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</si>
  <si>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</si>
  <si>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</si>
  <si>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</si>
  <si>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</si>
  <si>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</si>
  <si>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</si>
  <si>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</si>
  <si>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</si>
  <si>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</si>
  <si>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</si>
  <si>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</si>
  <si>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</si>
  <si>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</si>
  <si>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</si>
  <si>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</si>
  <si>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</si>
  <si>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</si>
  <si>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</si>
  <si>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</si>
  <si>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</si>
  <si>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</si>
  <si>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</si>
  <si>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</si>
  <si>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</si>
  <si>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</si>
  <si>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</si>
  <si>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</si>
  <si>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</si>
  <si>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</si>
  <si>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</si>
  <si>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</si>
  <si>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</si>
  <si>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</si>
  <si>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</si>
  <si>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</si>
  <si>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</si>
  <si>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</si>
  <si>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</si>
  <si>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</si>
  <si>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</si>
  <si>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</si>
  <si>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</si>
  <si>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</si>
  <si>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</si>
  <si>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</si>
  <si>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</si>
  <si>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</si>
  <si>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</si>
  <si>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</si>
  <si>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</si>
  <si>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</si>
  <si>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</si>
  <si>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</si>
  <si>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</si>
  <si>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</si>
  <si>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</si>
  <si>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</si>
  <si>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</si>
  <si>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</si>
  <si>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</si>
  <si>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</si>
  <si>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</si>
  <si>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</si>
  <si>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</si>
  <si>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</si>
  <si>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</si>
  <si>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</si>
  <si>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</si>
  <si>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</si>
  <si>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</si>
  <si>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</si>
  <si>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</si>
  <si>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</si>
  <si>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</si>
  <si>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</si>
  <si>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</si>
  <si>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</si>
  <si>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</si>
  <si>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</si>
  <si>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</si>
  <si>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</si>
  <si>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</si>
  <si>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</si>
  <si>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</si>
  <si>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</si>
  <si>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</si>
  <si>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</si>
  <si>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</si>
  <si>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</si>
  <si>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</si>
  <si>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</si>
  <si>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</si>
  <si>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</si>
  <si>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</si>
  <si>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</si>
  <si>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</si>
  <si>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</si>
  <si>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</si>
  <si>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</si>
  <si>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</si>
  <si>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</si>
  <si>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</si>
  <si>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</si>
  <si>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</si>
  <si>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</si>
  <si>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</si>
  <si>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</si>
  <si>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</si>
  <si>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</si>
  <si>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</si>
  <si>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</si>
  <si>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</si>
  <si>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</si>
  <si>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</si>
  <si>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</si>
  <si>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</si>
  <si>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</si>
  <si>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</si>
  <si>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</si>
  <si>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</si>
  <si>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</si>
  <si>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</si>
  <si>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</si>
  <si>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</si>
  <si>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</si>
  <si>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</si>
  <si>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</si>
  <si>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</si>
  <si>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</si>
  <si>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</si>
  <si>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</si>
  <si>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</si>
  <si>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</si>
  <si>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</si>
  <si>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</si>
  <si>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</si>
  <si>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</si>
  <si>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</si>
  <si>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</si>
  <si>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</si>
  <si>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</si>
  <si>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</si>
  <si>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</si>
  <si>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</si>
  <si>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</si>
  <si>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</si>
  <si>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</si>
  <si>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</si>
  <si>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</si>
  <si>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</si>
  <si>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</si>
  <si>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</si>
  <si>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</si>
  <si>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</si>
  <si>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</si>
  <si>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</si>
  <si>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</si>
  <si>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</si>
  <si>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</si>
  <si>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</si>
  <si>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</si>
  <si>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</si>
  <si>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</si>
  <si>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</si>
  <si>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</si>
  <si>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</si>
  <si>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</si>
  <si>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</si>
  <si>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</si>
  <si>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</si>
  <si>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</si>
  <si>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</si>
  <si>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</si>
  <si>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</si>
  <si>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</si>
  <si>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</si>
  <si>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</si>
  <si>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</si>
  <si>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</si>
  <si>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</si>
  <si>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</si>
  <si>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</si>
  <si>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</si>
  <si>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</si>
  <si>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</si>
  <si>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</si>
  <si>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</si>
  <si>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</si>
  <si>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</si>
  <si>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</si>
  <si>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</si>
  <si>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</si>
  <si>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</si>
  <si>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</si>
  <si>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</si>
  <si>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</si>
  <si>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</si>
  <si>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</si>
  <si>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</si>
  <si>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</si>
  <si>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</si>
  <si>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</si>
  <si>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</si>
  <si>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</si>
  <si>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</si>
  <si>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</si>
  <si>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</si>
  <si>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</si>
  <si>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</si>
  <si>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</si>
  <si>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</si>
  <si>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</si>
  <si>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</si>
  <si>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</si>
  <si>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</si>
  <si>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</si>
  <si>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</si>
  <si>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</si>
  <si>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</si>
  <si>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</si>
  <si>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</si>
  <si>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</si>
  <si>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</si>
  <si>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</si>
  <si>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</si>
  <si>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</si>
  <si>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</si>
  <si>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</si>
  <si>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</si>
  <si>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</si>
  <si>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</si>
  <si>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</si>
  <si>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</si>
  <si>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</si>
  <si>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</si>
  <si>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</si>
  <si>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</si>
  <si>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</si>
  <si>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</si>
  <si>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</si>
  <si>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</si>
  <si>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</si>
  <si>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</si>
  <si>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</si>
  <si>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</si>
  <si>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</si>
  <si>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</si>
  <si>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</si>
  <si>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</si>
  <si>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</si>
  <si>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</si>
  <si>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</si>
  <si>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</si>
  <si>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</si>
  <si>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</si>
  <si>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</si>
  <si>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</si>
  <si>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</si>
  <si>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</si>
  <si>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</si>
  <si>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</si>
  <si>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</si>
  <si>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</si>
  <si>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</si>
  <si>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</si>
  <si>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</si>
  <si>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</si>
  <si>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</si>
  <si>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</si>
  <si>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</si>
  <si>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</si>
  <si>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</si>
  <si>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</si>
  <si>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</si>
  <si>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</si>
  <si>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</si>
  <si>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</si>
  <si>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</si>
  <si>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</si>
  <si>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</si>
  <si>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</si>
  <si>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</si>
  <si>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</si>
  <si>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</si>
  <si>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</si>
  <si>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</si>
  <si>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</si>
  <si>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</si>
  <si>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</si>
  <si>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</si>
  <si>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</si>
  <si>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</si>
  <si>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</si>
  <si>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</si>
  <si>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</si>
  <si>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</si>
  <si>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</si>
  <si>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</si>
  <si>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</si>
  <si>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</si>
  <si>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</si>
  <si>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</si>
  <si>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</si>
  <si>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</si>
  <si>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</si>
  <si>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</si>
  <si>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</si>
  <si>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</si>
  <si>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</si>
  <si>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</si>
  <si>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</si>
  <si>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</si>
  <si>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</si>
  <si>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</si>
  <si>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</si>
  <si>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</si>
  <si>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</si>
  <si>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</si>
  <si>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</si>
  <si>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</si>
  <si>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</si>
  <si>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</si>
  <si>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</si>
  <si>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</si>
  <si>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</si>
  <si>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</si>
  <si>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</si>
  <si>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</si>
  <si>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</si>
  <si>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</si>
  <si>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</si>
  <si>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</si>
  <si>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</si>
  <si>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</si>
  <si>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</si>
  <si>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</si>
  <si>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</si>
  <si>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</si>
  <si>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</si>
  <si>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</si>
  <si>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</si>
  <si>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</si>
  <si>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</si>
  <si>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</si>
  <si>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</si>
  <si>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</si>
  <si>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</si>
  <si>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</si>
  <si>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</si>
  <si>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</si>
  <si>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</si>
  <si>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</si>
  <si>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</si>
  <si>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</si>
  <si>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</si>
  <si>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</si>
  <si>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</si>
  <si>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</si>
  <si>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</si>
  <si>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</si>
  <si>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</si>
  <si>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</si>
  <si>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</si>
  <si>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</si>
  <si>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</si>
  <si>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</si>
  <si>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</si>
  <si>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</si>
  <si>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</si>
  <si>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</si>
  <si>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</si>
  <si>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</si>
  <si>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</si>
  <si>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</si>
  <si>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</si>
  <si>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</si>
  <si>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</si>
  <si>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</si>
  <si>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</si>
  <si>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</si>
  <si>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</si>
  <si>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</si>
  <si>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</si>
  <si>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</si>
  <si>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</si>
  <si>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</si>
  <si>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</si>
  <si>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</si>
  <si>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</si>
  <si>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</si>
  <si>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</si>
  <si>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</si>
  <si>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</si>
  <si>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</si>
  <si>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</si>
  <si>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</si>
  <si>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</si>
  <si>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</si>
  <si>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</si>
  <si>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</si>
  <si>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</si>
  <si>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</si>
  <si>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</si>
  <si>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</si>
  <si>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</si>
  <si>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</si>
  <si>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</si>
  <si>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</si>
  <si>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</si>
  <si>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</si>
  <si>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</si>
  <si>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</si>
  <si>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</si>
  <si>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</si>
  <si>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</si>
  <si>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</si>
  <si>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</si>
  <si>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</si>
  <si>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</si>
  <si>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</si>
  <si>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</si>
  <si>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</si>
  <si>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</si>
  <si>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</si>
  <si>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</si>
  <si>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</si>
  <si>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</si>
  <si>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</si>
  <si>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</si>
  <si>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</si>
  <si>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</si>
  <si>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</si>
  <si>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</si>
  <si>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</si>
  <si>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</si>
  <si>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</si>
  <si>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</si>
  <si>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</si>
  <si>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</si>
  <si>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</si>
  <si>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</si>
  <si>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</si>
  <si>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</si>
  <si>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</si>
  <si>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</si>
  <si>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</si>
  <si>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</si>
  <si>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</si>
  <si>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</si>
  <si>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</si>
  <si>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</si>
  <si>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</si>
  <si>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</si>
  <si>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</si>
  <si>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</si>
  <si>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</si>
  <si>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</si>
  <si>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</si>
  <si>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</si>
  <si>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</si>
  <si>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</si>
  <si>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</si>
  <si>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</si>
  <si>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</si>
  <si>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</si>
  <si>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</si>
  <si>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</si>
  <si>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</si>
  <si>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</si>
  <si>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</si>
  <si>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</si>
  <si>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</si>
  <si>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</si>
  <si>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</si>
  <si>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</si>
  <si>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</si>
  <si>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</si>
  <si>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</si>
  <si>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</si>
  <si>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</si>
  <si>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</si>
  <si>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</si>
  <si>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</si>
  <si>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</si>
  <si>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</si>
  <si>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</si>
  <si>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</si>
  <si>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</si>
  <si>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</si>
  <si>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</si>
  <si>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</si>
  <si>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</si>
  <si>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</si>
  <si>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</si>
  <si>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</si>
  <si>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</si>
  <si>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</si>
  <si>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</si>
  <si>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</si>
  <si>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</si>
  <si>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</si>
  <si>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</si>
  <si>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</si>
  <si>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</si>
  <si>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</si>
  <si>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</si>
  <si>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</si>
  <si>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</si>
  <si>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</si>
  <si>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</si>
  <si>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</si>
  <si>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</si>
  <si>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</si>
  <si>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</si>
  <si>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</si>
  <si>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</si>
  <si>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</si>
  <si>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</si>
  <si>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</si>
  <si>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</si>
  <si>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</si>
  <si>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</si>
  <si>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</si>
  <si>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</si>
  <si>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</si>
  <si>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</si>
  <si>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</si>
  <si>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</si>
  <si>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</si>
  <si>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</si>
  <si>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</si>
  <si>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</si>
  <si>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</si>
  <si>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</si>
  <si>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</si>
  <si>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</si>
  <si>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</si>
  <si>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</si>
  <si>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</si>
  <si>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</si>
  <si>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</si>
  <si>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</si>
  <si>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</si>
  <si>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</si>
  <si>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</si>
  <si>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</si>
  <si>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</si>
  <si>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</si>
  <si>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</si>
  <si>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</si>
  <si>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</si>
  <si>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</si>
  <si>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</si>
  <si>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</si>
  <si>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</si>
  <si>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</si>
  <si>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</si>
  <si>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</si>
  <si>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</si>
  <si>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</si>
  <si>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</si>
  <si>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</si>
  <si>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</si>
  <si>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</si>
  <si>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</si>
  <si>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</si>
  <si>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</si>
  <si>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</si>
  <si>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</si>
  <si>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</si>
  <si>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</si>
  <si>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</si>
  <si>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</si>
  <si>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</si>
  <si>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</si>
  <si>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</si>
  <si>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</si>
  <si>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</si>
  <si>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</si>
  <si>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</si>
  <si>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</si>
  <si>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</si>
  <si>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</si>
  <si>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</si>
  <si>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</si>
  <si>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</si>
  <si>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</si>
  <si>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</si>
  <si>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</si>
  <si>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</si>
  <si>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</si>
  <si>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</si>
  <si>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</si>
  <si>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</si>
  <si>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</si>
  <si>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</si>
  <si>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</si>
  <si>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</si>
  <si>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</si>
  <si>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</si>
  <si>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</si>
  <si>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</si>
  <si>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</si>
  <si>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</si>
  <si>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</si>
  <si>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</si>
  <si>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</si>
  <si>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</si>
  <si>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</si>
  <si>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</si>
  <si>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</si>
  <si>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</si>
  <si>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</si>
  <si>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</si>
  <si>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</si>
  <si>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</si>
  <si>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</si>
  <si>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</si>
  <si>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</si>
  <si>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</si>
  <si>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</si>
  <si>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</si>
  <si>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</si>
  <si>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</si>
  <si>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</si>
  <si>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</si>
  <si>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</si>
  <si>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</si>
  <si>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</si>
  <si>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</si>
  <si>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</si>
  <si>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</si>
  <si>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</si>
  <si>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</si>
  <si>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</si>
  <si>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</si>
  <si>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</si>
  <si>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</si>
  <si>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</si>
  <si>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</si>
  <si>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</si>
  <si>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</si>
  <si>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</si>
  <si>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</si>
  <si>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</si>
  <si>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</si>
  <si>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</si>
  <si>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</si>
  <si>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</si>
  <si>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</si>
  <si>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</si>
  <si>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</si>
  <si>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</si>
  <si>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</si>
  <si>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</si>
  <si>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</si>
  <si>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</si>
  <si>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</si>
  <si>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</si>
  <si>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</si>
  <si>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</si>
  <si>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</si>
  <si>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</si>
  <si>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</si>
  <si>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</si>
  <si>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</si>
  <si>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</si>
  <si>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</si>
  <si>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</si>
  <si>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</si>
  <si>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</si>
  <si>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</si>
  <si>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</si>
  <si>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</si>
  <si>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</si>
  <si>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</si>
  <si>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</si>
  <si>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</si>
  <si>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</si>
  <si>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</si>
  <si>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</si>
  <si>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</si>
  <si>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</si>
  <si>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</si>
  <si>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</si>
  <si>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</si>
  <si>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</si>
  <si>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</si>
  <si>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</si>
  <si>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</si>
  <si>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</si>
  <si>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</si>
  <si>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</si>
  <si>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</si>
  <si>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</si>
  <si>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</si>
  <si>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</si>
  <si>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</si>
  <si>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</si>
  <si>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</si>
  <si>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</si>
  <si>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</si>
  <si>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</si>
  <si>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</si>
  <si>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</si>
  <si>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</si>
  <si>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</si>
  <si>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</si>
  <si>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</si>
  <si>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</si>
  <si>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</si>
  <si>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</si>
  <si>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</si>
  <si>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</si>
  <si>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</si>
  <si>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</si>
  <si>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</si>
  <si>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</si>
  <si>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</si>
  <si>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</si>
  <si>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</si>
  <si>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</si>
  <si>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</si>
  <si>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</si>
  <si>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</si>
  <si>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</si>
  <si>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</si>
  <si>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</si>
  <si>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</si>
  <si>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</si>
  <si>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</si>
  <si>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</si>
  <si>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</si>
  <si>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</si>
  <si>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</si>
  <si>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</si>
  <si>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</si>
  <si>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</si>
  <si>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</si>
  <si>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</si>
  <si>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</si>
  <si>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</si>
  <si>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</si>
  <si>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</si>
  <si>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</si>
  <si>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</si>
  <si>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</si>
  <si>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</si>
  <si>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</si>
  <si>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</si>
  <si>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</si>
  <si>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</si>
  <si>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</si>
  <si>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</si>
  <si>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</si>
  <si>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</si>
  <si>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</si>
  <si>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</si>
  <si>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</si>
  <si>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</si>
  <si>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</si>
  <si>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</si>
  <si>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</si>
  <si>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</si>
  <si>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</si>
  <si>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</si>
  <si>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</si>
  <si>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</si>
  <si>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</si>
  <si>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</si>
  <si>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</si>
  <si>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</si>
  <si>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</si>
  <si>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</si>
  <si>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</si>
  <si>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</si>
  <si>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</si>
  <si>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</si>
  <si>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</si>
  <si>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</si>
  <si>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</si>
  <si>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</si>
  <si>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</si>
  <si>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</si>
  <si>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</si>
  <si>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</si>
  <si>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</si>
  <si>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</si>
  <si>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</si>
  <si>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</si>
  <si>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</si>
  <si>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</si>
  <si>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</si>
  <si>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</si>
  <si>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</si>
  <si>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</si>
  <si>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</si>
  <si>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</si>
  <si>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</si>
  <si>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</si>
  <si>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</si>
  <si>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</si>
  <si>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</si>
  <si>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</si>
  <si>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</si>
  <si>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</si>
  <si>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</si>
  <si>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</si>
  <si>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</si>
  <si>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</si>
  <si>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</si>
  <si>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</si>
  <si>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</si>
  <si>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</si>
  <si>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</si>
  <si>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</si>
  <si>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</si>
  <si>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</si>
  <si>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</si>
  <si>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</si>
  <si>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</si>
  <si>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</si>
  <si>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</si>
  <si>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</si>
  <si>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</si>
  <si>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</si>
  <si>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</si>
  <si>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</si>
  <si>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</si>
  <si>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</si>
  <si>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</si>
  <si>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</si>
  <si>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</si>
  <si>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</si>
  <si>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</si>
  <si>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</si>
  <si>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</si>
  <si>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</si>
  <si>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</si>
  <si>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</si>
  <si>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</si>
  <si>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</si>
  <si>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</si>
  <si>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</si>
  <si>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</si>
  <si>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</si>
  <si>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</si>
  <si>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</si>
  <si>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</si>
  <si>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</si>
  <si>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</si>
  <si>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</si>
  <si>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</si>
  <si>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</si>
  <si>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</si>
  <si>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</si>
  <si>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</si>
  <si>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</si>
  <si>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</si>
  <si>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</si>
  <si>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</si>
  <si>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</si>
  <si>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</si>
  <si>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</si>
  <si>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</si>
  <si>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</si>
  <si>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</si>
  <si>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</si>
  <si>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</si>
  <si>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</si>
  <si>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</si>
  <si>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</si>
  <si>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</si>
  <si>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</si>
  <si>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</si>
  <si>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</si>
  <si>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</si>
  <si>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</si>
  <si>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</si>
  <si>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</si>
  <si>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</si>
  <si>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</si>
  <si>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</si>
  <si>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</si>
  <si>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</si>
  <si>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</si>
  <si>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</si>
  <si>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</si>
  <si>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</si>
  <si>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</si>
  <si>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</si>
  <si>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</si>
  <si>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</si>
  <si>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</si>
  <si>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</si>
  <si>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</si>
  <si>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</si>
  <si>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</si>
  <si>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</si>
  <si>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</si>
  <si>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</si>
  <si>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</si>
  <si>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</si>
  <si>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</si>
  <si>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</si>
  <si>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</si>
  <si>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</si>
  <si>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</si>
  <si>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</si>
  <si>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</si>
  <si>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</si>
  <si>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</si>
  <si>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</si>
  <si>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</si>
  <si>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</si>
  <si>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</si>
  <si>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</si>
  <si>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</si>
  <si>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</si>
  <si>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</si>
  <si>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</si>
  <si>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</si>
  <si>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</si>
  <si>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</si>
  <si>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</si>
  <si>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</si>
  <si>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</si>
  <si>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</si>
  <si>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</si>
  <si>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</si>
  <si>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</si>
  <si>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</si>
  <si>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</si>
  <si>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</si>
  <si>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</si>
  <si>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</si>
  <si>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</si>
  <si>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</si>
  <si>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</si>
  <si>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</si>
  <si>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</si>
  <si>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</si>
  <si>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</si>
  <si>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</si>
  <si>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</si>
  <si>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</si>
  <si>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</si>
  <si>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</si>
  <si>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</si>
  <si>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</si>
  <si>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</si>
  <si>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</si>
  <si>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</si>
  <si>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</si>
  <si>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</si>
  <si>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</si>
  <si>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</si>
  <si>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</si>
  <si>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</si>
  <si>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</si>
  <si>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</si>
  <si>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</si>
  <si>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</si>
  <si>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</si>
  <si>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</si>
  <si>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</si>
  <si>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</si>
  <si>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</si>
  <si>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</si>
  <si>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</si>
  <si>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</si>
  <si>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</si>
  <si>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</si>
  <si>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</si>
  <si>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</si>
  <si>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</si>
  <si>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</si>
  <si>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</si>
  <si>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</si>
  <si>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</si>
  <si>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</si>
  <si>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</si>
  <si>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</si>
  <si>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</si>
  <si>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</si>
  <si>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</si>
  <si>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</si>
  <si>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</si>
  <si>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</si>
  <si>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</si>
  <si>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</si>
  <si>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</si>
  <si>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</si>
  <si>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</si>
  <si>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</si>
  <si>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</si>
  <si>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</si>
  <si>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</si>
  <si>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</si>
  <si>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</si>
  <si>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</si>
  <si>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</si>
  <si>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</si>
  <si>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</si>
  <si>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</si>
  <si>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</si>
  <si>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</si>
  <si>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</si>
  <si>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</si>
  <si>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</si>
  <si>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</si>
  <si>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</si>
  <si>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</si>
  <si>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</si>
  <si>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</si>
  <si>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</si>
  <si>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</si>
  <si>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</si>
  <si>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</si>
  <si>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</si>
  <si>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</si>
  <si>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</si>
  <si>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</si>
  <si>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</si>
  <si>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</si>
  <si>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</si>
  <si>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</si>
  <si>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</si>
  <si>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</si>
  <si>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</si>
  <si>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</si>
  <si>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</si>
  <si>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</si>
  <si>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</si>
  <si>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</si>
  <si>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</si>
  <si>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</si>
  <si>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</si>
  <si>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</si>
  <si>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</si>
  <si>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</si>
  <si>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</si>
  <si>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</si>
  <si>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</si>
  <si>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</si>
  <si>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</si>
  <si>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</si>
  <si>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</si>
  <si>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</si>
  <si>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</si>
  <si>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</si>
  <si>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</si>
  <si>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</si>
  <si>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</si>
  <si>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</si>
  <si>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</si>
  <si>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</si>
  <si>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</si>
  <si>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</si>
  <si>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</si>
  <si>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</si>
  <si>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</si>
  <si>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</si>
  <si>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</si>
  <si>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</si>
  <si>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</si>
  <si>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</si>
  <si>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</si>
  <si>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</si>
  <si>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</si>
  <si>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</si>
  <si>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</si>
  <si>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</si>
  <si>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</si>
  <si>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</si>
  <si>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</si>
  <si>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</si>
  <si>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</si>
  <si>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</si>
  <si>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</si>
  <si>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</si>
  <si>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</si>
  <si>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</si>
  <si>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</si>
  <si>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</si>
  <si>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</si>
  <si>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</si>
  <si>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</si>
  <si>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</si>
  <si>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</si>
  <si>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</si>
  <si>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</si>
  <si>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</si>
  <si>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</si>
  <si>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</si>
  <si>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</si>
  <si>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</si>
  <si>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</si>
  <si>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</si>
  <si>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</si>
  <si>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</si>
  <si>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</si>
  <si>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</si>
  <si>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</si>
  <si>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</si>
  <si>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</si>
  <si>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</si>
  <si>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</si>
  <si>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</si>
  <si>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</si>
  <si>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</si>
  <si>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</si>
  <si>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</si>
  <si>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</si>
  <si>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</si>
  <si>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</si>
  <si>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</si>
  <si>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</si>
  <si>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</si>
  <si>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</si>
  <si>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</si>
  <si>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</si>
  <si>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</si>
  <si>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</si>
  <si>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</si>
  <si>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</si>
  <si>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</si>
  <si>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</si>
  <si>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</si>
  <si>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</si>
  <si>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</si>
  <si>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</si>
  <si>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</si>
  <si>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</si>
  <si>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</si>
  <si>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</si>
  <si>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</si>
  <si>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</si>
  <si>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</si>
  <si>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</si>
  <si>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</si>
  <si>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</si>
  <si>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</si>
  <si>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</si>
  <si>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</si>
  <si>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</si>
  <si>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</si>
  <si>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</si>
  <si>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</si>
  <si>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</si>
  <si>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</si>
  <si>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</si>
  <si>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</si>
  <si>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</si>
  <si>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</si>
  <si>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</si>
  <si>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</si>
  <si>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</si>
  <si>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</si>
  <si>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</si>
  <si>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</si>
  <si>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</si>
  <si>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</si>
  <si>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</si>
  <si>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</si>
  <si>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</si>
  <si>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</si>
  <si>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</si>
  <si>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</si>
  <si>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</si>
  <si>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</si>
  <si>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</si>
  <si>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</si>
  <si>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</si>
  <si>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</si>
  <si>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</si>
  <si>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</si>
  <si>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</si>
  <si>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</si>
  <si>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</si>
  <si>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</si>
  <si>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</si>
  <si>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</si>
  <si>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</si>
  <si>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</si>
  <si>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</si>
  <si>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</si>
  <si>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</si>
  <si>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</si>
  <si>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</si>
  <si>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</si>
  <si>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</si>
  <si>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</si>
  <si>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</si>
  <si>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</si>
  <si>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</si>
  <si>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</si>
  <si>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</si>
  <si>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</si>
  <si>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</si>
  <si>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</si>
  <si>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</si>
  <si>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</si>
  <si>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</si>
  <si>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</si>
  <si>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</si>
  <si>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</si>
  <si>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</si>
  <si>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</si>
  <si>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</si>
  <si>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</si>
  <si>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</si>
  <si>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</si>
  <si>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</si>
  <si>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</si>
  <si>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</si>
  <si>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</si>
  <si>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</si>
  <si>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</si>
  <si>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</si>
  <si>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</si>
  <si>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</si>
  <si>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</si>
  <si>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</si>
  <si>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</si>
  <si>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</si>
  <si>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</si>
  <si>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</si>
  <si>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</si>
  <si>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</si>
  <si>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</si>
  <si>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</si>
  <si>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</si>
  <si>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</si>
  <si>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</si>
  <si>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</si>
  <si>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</si>
  <si>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</si>
  <si>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</si>
  <si>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</si>
  <si>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</si>
  <si>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</si>
  <si>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</si>
  <si>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</si>
  <si>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</si>
  <si>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</si>
  <si>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</si>
  <si>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</si>
  <si>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</si>
  <si>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</si>
  <si>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</si>
  <si>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</si>
  <si>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</si>
  <si>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</si>
  <si>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</si>
  <si>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</si>
  <si>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</si>
  <si>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</si>
  <si>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</si>
  <si>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</si>
  <si>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</si>
  <si>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</si>
  <si>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</si>
  <si>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</si>
  <si>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</si>
  <si>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</si>
  <si>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</si>
  <si>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</si>
  <si>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</si>
  <si>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</si>
  <si>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</si>
  <si>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</si>
  <si>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</si>
  <si>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</si>
  <si>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</si>
  <si>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</si>
  <si>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</si>
  <si>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</si>
  <si>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</si>
  <si>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</si>
  <si>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</si>
  <si>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</si>
  <si>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</si>
  <si>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</si>
  <si>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</si>
  <si>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</si>
  <si>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</si>
  <si>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</si>
  <si>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</si>
  <si>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</si>
  <si>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</si>
  <si>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</si>
  <si>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</si>
  <si>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</si>
  <si>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</si>
  <si>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</si>
  <si>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</si>
  <si>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</si>
  <si>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</si>
  <si>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</si>
  <si>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</si>
  <si>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</si>
  <si>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</si>
  <si>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</si>
  <si>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</si>
  <si>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</si>
  <si>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</si>
  <si>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</si>
  <si>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</si>
  <si>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</si>
  <si>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</si>
  <si>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</si>
  <si>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</si>
  <si>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</si>
  <si>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</si>
  <si>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</si>
  <si>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</si>
  <si>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</si>
  <si>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</si>
  <si>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</si>
  <si>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</si>
  <si>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</si>
  <si>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</si>
  <si>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</si>
  <si>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</si>
  <si>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</si>
  <si>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</si>
  <si>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</si>
  <si>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</si>
  <si>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</si>
  <si>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</si>
  <si>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</si>
  <si>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</si>
  <si>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</si>
  <si>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</si>
  <si>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</si>
  <si>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</si>
  <si>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</si>
  <si>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</si>
  <si>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</si>
  <si>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</si>
  <si>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</si>
  <si>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</si>
  <si>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</si>
  <si>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</si>
  <si>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</si>
  <si>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</si>
  <si>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</si>
  <si>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</si>
  <si>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</si>
  <si>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</si>
  <si>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</si>
  <si>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</si>
  <si>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</si>
  <si>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</si>
  <si>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</si>
  <si>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</si>
  <si>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</si>
  <si>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</si>
  <si>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</si>
  <si>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</si>
  <si>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</si>
  <si>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</si>
  <si>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</si>
  <si>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</si>
  <si>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</si>
  <si>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</si>
  <si>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</si>
  <si>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</si>
  <si>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</si>
  <si>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</si>
  <si>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</si>
  <si>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</si>
  <si>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</si>
  <si>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</si>
  <si>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</si>
  <si>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</si>
  <si>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</si>
  <si>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</si>
  <si>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</si>
  <si>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</si>
  <si>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</si>
  <si>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</si>
  <si>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</si>
  <si>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</si>
  <si>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</si>
  <si>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</si>
  <si>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</si>
  <si>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</si>
  <si>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</si>
  <si>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</si>
  <si>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</si>
  <si>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</si>
  <si>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</si>
  <si>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</si>
  <si>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</si>
  <si>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</si>
  <si>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</si>
  <si>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</si>
  <si>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</si>
  <si>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</si>
  <si>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</si>
  <si>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</si>
  <si>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</si>
  <si>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</si>
  <si>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</si>
  <si>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</si>
  <si>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</si>
  <si>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</si>
  <si>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</si>
  <si>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</si>
  <si>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</si>
  <si>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</si>
  <si>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</si>
  <si>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</si>
  <si>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</si>
  <si>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</si>
  <si>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</si>
  <si>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</si>
  <si>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</si>
  <si>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</si>
  <si>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</si>
  <si>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</si>
  <si>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</si>
  <si>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</si>
  <si>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</si>
  <si>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</si>
  <si>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</si>
  <si>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</si>
  <si>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</si>
  <si>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</si>
  <si>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</si>
  <si>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</si>
  <si>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</si>
  <si>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</si>
  <si>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</si>
  <si>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</si>
  <si>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</si>
  <si>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</si>
  <si>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</si>
  <si>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</si>
  <si>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</si>
  <si>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</si>
  <si>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</si>
  <si>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</si>
  <si>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</si>
  <si>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</si>
  <si>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</si>
  <si>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</si>
  <si>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</si>
  <si>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</si>
  <si>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</si>
  <si>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</si>
  <si>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</si>
  <si>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</si>
  <si>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</si>
  <si>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</si>
  <si>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</si>
  <si>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</si>
  <si>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</si>
  <si>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</si>
  <si>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</si>
  <si>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</si>
  <si>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</si>
  <si>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</si>
  <si>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</si>
  <si>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</si>
  <si>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</si>
  <si>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</si>
  <si>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</si>
  <si>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</si>
  <si>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</si>
  <si>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</si>
  <si>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</si>
  <si>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</si>
  <si>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</si>
  <si>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</si>
  <si>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</si>
  <si>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</si>
  <si>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</si>
  <si>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</si>
  <si>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</si>
  <si>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</si>
  <si>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</si>
  <si>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</si>
  <si>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</si>
  <si>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</si>
  <si>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</si>
  <si>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</si>
  <si>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</si>
  <si>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</si>
  <si>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</si>
  <si>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</si>
  <si>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</si>
  <si>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</si>
  <si>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</si>
  <si>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</si>
  <si>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</si>
  <si>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</si>
  <si>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</si>
  <si>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</si>
  <si>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</si>
  <si>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</si>
  <si>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</si>
  <si>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</si>
  <si>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</si>
  <si>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</si>
  <si>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</si>
  <si>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</si>
  <si>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</si>
  <si>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</si>
  <si>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</si>
  <si>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</si>
  <si>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</si>
  <si>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</si>
  <si>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</si>
  <si>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</si>
  <si>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</si>
  <si>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</si>
  <si>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</si>
  <si>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</si>
  <si>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</si>
  <si>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</si>
  <si>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</si>
  <si>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</si>
  <si>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</si>
  <si>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</si>
  <si>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</si>
  <si>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</si>
  <si>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</si>
  <si>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</si>
  <si>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</si>
  <si>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</si>
  <si>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</si>
  <si>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</si>
  <si>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</si>
  <si>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</si>
  <si>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</si>
  <si>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</si>
  <si>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</si>
  <si>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</si>
  <si>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</si>
  <si>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</si>
  <si>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</si>
  <si>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</si>
  <si>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</si>
  <si>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</si>
  <si>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</si>
  <si>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</si>
  <si>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</si>
  <si>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</si>
  <si>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</si>
  <si>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</si>
  <si>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</si>
  <si>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</si>
  <si>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</si>
  <si>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</si>
  <si>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</si>
  <si>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</si>
  <si>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</si>
  <si>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</si>
  <si>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</si>
  <si>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</si>
  <si>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</si>
  <si>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</si>
  <si>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</si>
  <si>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</si>
  <si>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</si>
  <si>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</si>
  <si>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</si>
  <si>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</si>
  <si>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</si>
  <si>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</si>
  <si>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</si>
  <si>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</si>
  <si>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</si>
  <si>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</si>
  <si>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</si>
  <si>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</si>
  <si>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</si>
  <si>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</si>
  <si>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</si>
  <si>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</si>
  <si>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</si>
  <si>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</si>
  <si>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</si>
  <si>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</si>
  <si>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</si>
  <si>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</si>
  <si>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</si>
  <si>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</si>
  <si>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</si>
  <si>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</si>
  <si>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</si>
  <si>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</si>
  <si>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</si>
  <si>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</si>
  <si>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</si>
  <si>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</si>
  <si>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</si>
  <si>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</si>
  <si>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</si>
  <si>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</si>
  <si>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</si>
  <si>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</si>
  <si>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</si>
  <si>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</si>
  <si>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</si>
  <si>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</si>
  <si>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</si>
  <si>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</si>
  <si>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</si>
  <si>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</si>
  <si>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</si>
  <si>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</si>
  <si>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</si>
  <si>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</si>
  <si>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</si>
  <si>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</si>
  <si>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</si>
  <si>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</si>
  <si>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</si>
  <si>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</si>
  <si>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</si>
  <si>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</si>
  <si>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</si>
  <si>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</si>
  <si>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</si>
  <si>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</si>
  <si>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</si>
  <si>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</si>
  <si>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</si>
  <si>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</si>
  <si>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</si>
  <si>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</si>
  <si>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</si>
  <si>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</si>
  <si>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</si>
  <si>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</si>
  <si>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</si>
  <si>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</si>
  <si>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</si>
  <si>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</si>
  <si>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</si>
  <si>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</si>
  <si>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</si>
  <si>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</si>
  <si>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</si>
  <si>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</si>
  <si>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</si>
  <si>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</si>
  <si>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</si>
  <si>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</si>
  <si>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</si>
  <si>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</si>
  <si>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</si>
  <si>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</si>
  <si>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</si>
  <si>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</si>
  <si>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</si>
  <si>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</si>
  <si>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</si>
  <si>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</si>
  <si>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</si>
  <si>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</si>
  <si>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</si>
  <si>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</si>
  <si>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</si>
  <si>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</si>
  <si>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</si>
  <si>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</si>
  <si>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</si>
  <si>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</si>
  <si>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</si>
  <si>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</si>
  <si>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</si>
  <si>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</si>
  <si>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</si>
  <si>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</si>
  <si>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</si>
  <si>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</si>
  <si>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</si>
  <si>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</si>
  <si>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</si>
  <si>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</si>
  <si>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</si>
  <si>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</si>
  <si>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</si>
  <si>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</si>
  <si>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</si>
  <si>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</si>
  <si>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</si>
  <si>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</si>
  <si>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</si>
  <si>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</si>
  <si>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</si>
  <si>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</si>
  <si>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</si>
  <si>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</si>
  <si>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</si>
  <si>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</si>
  <si>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</si>
  <si>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</si>
  <si>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</si>
  <si>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</si>
  <si>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</si>
  <si>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</si>
  <si>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</si>
  <si>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</si>
  <si>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</si>
  <si>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</si>
  <si>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</si>
  <si>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</si>
  <si>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</si>
  <si>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</si>
  <si>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</si>
  <si>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</si>
  <si>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</si>
  <si>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</si>
  <si>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</si>
  <si>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</si>
  <si>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</si>
  <si>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</si>
  <si>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</si>
  <si>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</si>
  <si>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</si>
  <si>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</si>
  <si>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</si>
  <si>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</si>
  <si>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</si>
  <si>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</si>
  <si>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</si>
  <si>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</si>
  <si>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</si>
  <si>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</si>
  <si>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</si>
  <si>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</si>
  <si>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</si>
  <si>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</si>
  <si>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</si>
  <si>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</si>
  <si>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</si>
  <si>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</si>
  <si>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</si>
  <si>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</si>
  <si>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</si>
  <si>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</si>
  <si>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</si>
  <si>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</si>
  <si>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</si>
  <si>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</si>
  <si>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</si>
  <si>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</si>
  <si>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</si>
  <si>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</si>
  <si>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</si>
  <si>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</si>
  <si>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</si>
  <si>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</si>
  <si>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</si>
  <si>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</si>
  <si>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</si>
  <si>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</si>
  <si>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</si>
  <si>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</si>
  <si>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</si>
  <si>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</si>
  <si>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</si>
  <si>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</si>
  <si>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</si>
  <si>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</si>
  <si>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</si>
  <si>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</si>
  <si>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</si>
  <si>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</si>
  <si>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</si>
  <si>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</si>
  <si>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</si>
  <si>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</si>
  <si>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</si>
  <si>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</si>
  <si>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</si>
  <si>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</si>
  <si>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</si>
  <si>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</si>
  <si>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</si>
  <si>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</si>
  <si>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</si>
  <si>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</si>
  <si>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</si>
  <si>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</si>
  <si>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</si>
  <si>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</si>
  <si>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</si>
  <si>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</si>
  <si>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</si>
  <si>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</si>
  <si>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</si>
  <si>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</si>
  <si>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</si>
  <si>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</si>
  <si>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</si>
  <si>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</si>
  <si>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</si>
  <si>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</si>
  <si>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</si>
  <si>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</si>
  <si>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</si>
  <si>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</si>
  <si>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</si>
  <si>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</si>
  <si>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</si>
  <si>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</si>
  <si>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</si>
  <si>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</si>
  <si>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</si>
  <si>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</si>
  <si>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</si>
  <si>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</si>
  <si>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</si>
  <si>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</si>
  <si>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</si>
  <si>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</si>
  <si>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</si>
  <si>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</si>
  <si>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</si>
  <si>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</si>
  <si>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</si>
  <si>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</si>
  <si>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</si>
  <si>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</si>
  <si>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</si>
  <si>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</si>
  <si>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</si>
  <si>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</si>
  <si>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</si>
  <si>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</si>
  <si>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</si>
  <si>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</si>
  <si>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</si>
  <si>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</si>
  <si>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</si>
  <si>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</si>
  <si>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</si>
  <si>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</si>
  <si>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</si>
  <si>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</si>
  <si>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</si>
  <si>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</si>
  <si>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</si>
  <si>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</si>
  <si>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</si>
  <si>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</si>
  <si>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</si>
  <si>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</si>
  <si>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</si>
  <si>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</si>
  <si>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</si>
  <si>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</si>
  <si>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</si>
  <si>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</si>
  <si>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</si>
  <si>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</si>
  <si>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</si>
  <si>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</si>
  <si>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</si>
  <si>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</si>
  <si>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</si>
  <si>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</si>
  <si>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</si>
  <si>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</si>
  <si>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</si>
  <si>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</si>
  <si>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</si>
  <si>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</si>
  <si>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</si>
  <si>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</si>
  <si>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</si>
  <si>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</si>
  <si>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</si>
  <si>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</si>
  <si>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</si>
  <si>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</si>
  <si>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</si>
  <si>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</si>
  <si>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</si>
  <si>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</si>
  <si>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</si>
  <si>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</si>
  <si>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</si>
  <si>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</si>
  <si>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</si>
  <si>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</si>
  <si>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</si>
  <si>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</si>
  <si>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</si>
  <si>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</si>
  <si>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</si>
  <si>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</si>
  <si>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</si>
  <si>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</si>
  <si>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</si>
  <si>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</si>
  <si>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</si>
  <si>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</si>
  <si>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</si>
  <si>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</si>
  <si>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</si>
  <si>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</si>
  <si>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</si>
  <si>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</si>
  <si>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</si>
  <si>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</si>
  <si>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</si>
  <si>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</si>
  <si>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</si>
  <si>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</si>
  <si>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</si>
  <si>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</si>
  <si>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</si>
  <si>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</si>
  <si>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</si>
  <si>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</si>
  <si>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</si>
  <si>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</si>
  <si>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</si>
  <si>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</si>
  <si>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</si>
  <si>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</si>
  <si>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</si>
  <si>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</si>
  <si>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</si>
  <si>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</si>
  <si>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</si>
  <si>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</si>
  <si>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</si>
  <si>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</si>
  <si>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</si>
  <si>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</si>
  <si>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</si>
  <si>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</si>
  <si>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</si>
  <si>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</si>
  <si>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</si>
  <si>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</si>
  <si>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</si>
  <si>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</si>
  <si>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</si>
  <si>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</si>
  <si>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</si>
  <si>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</si>
  <si>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</si>
  <si>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</si>
  <si>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</si>
  <si>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</si>
  <si>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</si>
  <si>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</si>
  <si>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</si>
  <si>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</si>
  <si>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</si>
  <si>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</si>
  <si>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</si>
  <si>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</si>
  <si>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</si>
  <si>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</si>
  <si>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</si>
  <si>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</si>
  <si>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</si>
  <si>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</si>
  <si>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</si>
  <si>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</si>
  <si>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</si>
  <si>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</si>
  <si>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</si>
  <si>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</si>
  <si>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</si>
  <si>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</si>
  <si>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</si>
  <si>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</si>
  <si>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</si>
  <si>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</si>
  <si>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</si>
  <si>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</si>
  <si>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</si>
  <si>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</si>
  <si>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</si>
  <si>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</si>
  <si>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</si>
  <si>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</si>
  <si>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</si>
  <si>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</si>
  <si>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</si>
  <si>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</si>
  <si>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</si>
  <si>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</si>
  <si>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</si>
  <si>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</si>
  <si>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</si>
  <si>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</si>
  <si>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</si>
  <si>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</si>
  <si>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</si>
  <si>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</si>
  <si>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</si>
  <si>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</si>
  <si>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</si>
  <si>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</si>
  <si>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</si>
  <si>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</si>
  <si>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</si>
  <si>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</si>
  <si>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</si>
  <si>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</si>
  <si>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</si>
  <si>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</si>
  <si>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</si>
  <si>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</si>
  <si>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</si>
  <si>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</si>
  <si>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</si>
  <si>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</si>
  <si>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</si>
  <si>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</si>
  <si>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</si>
  <si>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</si>
  <si>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</si>
  <si>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</si>
  <si>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</si>
  <si>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</si>
  <si>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</si>
  <si>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</si>
  <si>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</si>
  <si>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</si>
  <si>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</si>
  <si>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</si>
  <si>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</si>
  <si>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</si>
  <si>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</si>
  <si>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</si>
  <si>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</si>
  <si>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</si>
  <si>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</si>
  <si>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</si>
  <si>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</si>
  <si>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</si>
  <si>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</si>
  <si>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</si>
  <si>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</si>
  <si>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</si>
  <si>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</si>
  <si>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</si>
  <si>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</si>
  <si>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</si>
  <si>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</si>
  <si>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</si>
  <si>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</si>
  <si>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</si>
  <si>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</si>
  <si>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</si>
  <si>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</si>
  <si>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</si>
  <si>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</si>
  <si>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</si>
  <si>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</si>
  <si>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</si>
  <si>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</si>
  <si>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</si>
  <si>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</si>
  <si>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</si>
  <si>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</si>
  <si>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</si>
  <si>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</si>
  <si>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</si>
  <si>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</si>
  <si>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</si>
  <si>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</si>
  <si>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</si>
  <si>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</si>
  <si>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</si>
  <si>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</si>
  <si>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</si>
  <si>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</si>
  <si>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</si>
  <si>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</si>
  <si>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</si>
  <si>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</si>
  <si>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</si>
  <si>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</si>
  <si>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</si>
  <si>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</si>
  <si>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</si>
  <si>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</si>
  <si>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</si>
  <si>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</si>
  <si>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</si>
  <si>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</si>
  <si>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</si>
  <si>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</si>
  <si>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</si>
  <si>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</si>
  <si>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</si>
  <si>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</si>
  <si>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</si>
  <si>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</si>
  <si>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</si>
  <si>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</si>
  <si>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</si>
  <si>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</si>
  <si>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</si>
  <si>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</si>
  <si>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</si>
  <si>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</si>
  <si>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</si>
  <si>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</si>
  <si>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</si>
  <si>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</si>
  <si>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</si>
  <si>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</si>
  <si>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</si>
  <si>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</si>
  <si>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</si>
  <si>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</si>
  <si>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</si>
  <si>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</si>
  <si>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</si>
  <si>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</si>
  <si>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</si>
  <si>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</si>
  <si>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</si>
  <si>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</si>
  <si>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</si>
  <si>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</si>
  <si>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</si>
  <si>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</si>
  <si>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</si>
  <si>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</si>
  <si>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</si>
  <si>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</si>
  <si>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</si>
  <si>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</si>
  <si>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</si>
  <si>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</si>
  <si>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</si>
  <si>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</si>
  <si>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</si>
  <si>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</si>
  <si>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</si>
  <si>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</si>
  <si>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</si>
  <si>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</si>
  <si>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</si>
  <si>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</si>
  <si>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</si>
  <si>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</si>
  <si>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</si>
  <si>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</si>
  <si>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</si>
  <si>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</si>
  <si>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</si>
  <si>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</si>
  <si>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</si>
  <si>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</si>
  <si>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</si>
  <si>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</si>
  <si>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</si>
  <si>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</si>
  <si>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</si>
  <si>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</si>
  <si>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</si>
  <si>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</si>
  <si>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</si>
  <si>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</si>
  <si>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</si>
  <si>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</si>
  <si>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</si>
  <si>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</si>
  <si>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</si>
  <si>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</si>
  <si>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</si>
  <si>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</si>
  <si>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</si>
  <si>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</si>
  <si>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</si>
  <si>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</si>
  <si>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</si>
  <si>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</si>
  <si>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</si>
  <si>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</si>
  <si>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</si>
  <si>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</si>
  <si>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</si>
  <si>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</si>
  <si>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</si>
  <si>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</si>
  <si>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</si>
  <si>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</si>
  <si>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</si>
  <si>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</si>
  <si>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</si>
  <si>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</si>
  <si>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</si>
  <si>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</si>
  <si>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</si>
  <si>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</si>
  <si>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</si>
  <si>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</si>
  <si>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</si>
  <si>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</si>
  <si>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</si>
  <si>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</si>
  <si>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</si>
  <si>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</si>
  <si>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</si>
  <si>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</si>
  <si>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</si>
  <si>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</si>
  <si>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</si>
  <si>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</si>
  <si>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</si>
  <si>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</si>
  <si>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</si>
  <si>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</si>
  <si>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</si>
  <si>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</si>
  <si>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</si>
  <si>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</si>
  <si>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</si>
  <si>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</si>
  <si>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</si>
  <si>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</si>
  <si>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</si>
  <si>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</si>
  <si>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</si>
  <si>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</si>
  <si>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</si>
  <si>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</si>
  <si>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</si>
  <si>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</si>
  <si>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</si>
  <si>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</si>
  <si>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</si>
  <si>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</si>
  <si>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</si>
  <si>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</si>
  <si>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</si>
  <si>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</si>
  <si>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</si>
  <si>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</si>
  <si>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</si>
  <si>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</si>
  <si>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</si>
  <si>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</si>
  <si>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</si>
  <si>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</si>
  <si>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</si>
  <si>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</si>
  <si>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</si>
  <si>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</si>
  <si>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</si>
  <si>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</si>
  <si>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</si>
  <si>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</si>
  <si>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</si>
  <si>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</si>
  <si>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</si>
  <si>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</si>
  <si>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</si>
  <si>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</si>
  <si>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</si>
  <si>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</si>
  <si>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</si>
  <si>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</si>
  <si>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</si>
  <si>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</si>
  <si>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</si>
  <si>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</si>
  <si>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</si>
  <si>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</si>
  <si>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</si>
  <si>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</si>
  <si>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</si>
  <si>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</si>
  <si>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</si>
  <si>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</si>
  <si>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</si>
  <si>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</si>
  <si>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</si>
  <si>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</si>
  <si>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</si>
  <si>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</si>
  <si>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</si>
  <si>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</si>
  <si>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</si>
  <si>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</si>
  <si>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</si>
  <si>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</si>
  <si>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</si>
  <si>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</si>
  <si>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</si>
  <si>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</si>
  <si>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</si>
  <si>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</si>
  <si>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</si>
  <si>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</si>
  <si>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</si>
  <si>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</si>
  <si>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</si>
  <si>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</si>
  <si>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</si>
  <si>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</si>
  <si>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</si>
  <si>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</si>
  <si>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</si>
  <si>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</si>
  <si>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</si>
  <si>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</si>
  <si>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</si>
  <si>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</si>
  <si>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</si>
  <si>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</si>
  <si>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</si>
  <si>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</si>
  <si>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</si>
  <si>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</si>
  <si>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</si>
  <si>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</si>
  <si>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</si>
  <si>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</si>
  <si>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</si>
  <si>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</si>
  <si>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</si>
  <si>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</si>
  <si>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</si>
  <si>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</si>
  <si>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</si>
  <si>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</si>
  <si>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</si>
  <si>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</si>
  <si>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</si>
  <si>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</si>
  <si>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</si>
  <si>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</si>
  <si>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</si>
  <si>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</si>
  <si>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</si>
  <si>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</si>
  <si>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</si>
  <si>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</si>
  <si>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</si>
  <si>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</si>
  <si>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</si>
  <si>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</si>
  <si>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</si>
  <si>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</si>
  <si>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</si>
  <si>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</si>
  <si>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</si>
  <si>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</si>
  <si>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</si>
  <si>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</si>
  <si>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</si>
  <si>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</si>
  <si>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</si>
  <si>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</si>
  <si>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</si>
  <si>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</si>
  <si>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</si>
  <si>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</si>
  <si>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</si>
  <si>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</si>
  <si>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</si>
  <si>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</si>
  <si>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</si>
  <si>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</si>
  <si>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</si>
  <si>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</si>
  <si>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</si>
  <si>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</si>
  <si>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</si>
  <si>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</si>
  <si>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</si>
  <si>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</si>
  <si>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</si>
  <si>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</si>
  <si>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</si>
  <si>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</si>
  <si>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</si>
  <si>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</si>
  <si>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</si>
  <si>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</si>
  <si>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</si>
  <si>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</si>
  <si>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</si>
  <si>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</si>
  <si>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</si>
  <si>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</si>
  <si>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</si>
  <si>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</si>
  <si>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</si>
  <si>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</si>
  <si>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</si>
  <si>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</si>
  <si>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</si>
  <si>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</si>
  <si>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</si>
  <si>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</si>
  <si>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</si>
  <si>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</si>
  <si>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</si>
  <si>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</si>
  <si>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</si>
  <si>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</si>
  <si>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</si>
  <si>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</si>
  <si>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</si>
  <si>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</si>
  <si>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</si>
  <si>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</si>
  <si>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</si>
  <si>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</si>
  <si>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</si>
  <si>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</si>
  <si>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</si>
  <si>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</si>
  <si>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</si>
  <si>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</si>
  <si>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</si>
  <si>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</si>
  <si>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</si>
  <si>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</si>
  <si>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</si>
  <si>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</si>
  <si>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</si>
  <si>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</si>
  <si>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</si>
  <si>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</si>
  <si>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</si>
  <si>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</si>
  <si>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</si>
  <si>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</si>
  <si>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</si>
  <si>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</si>
  <si>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</si>
  <si>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</si>
  <si>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</si>
  <si>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</si>
  <si>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</si>
  <si>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</si>
  <si>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</si>
  <si>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</si>
  <si>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</si>
  <si>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</si>
  <si>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</si>
  <si>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</si>
  <si>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</si>
  <si>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</si>
  <si>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</si>
  <si>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</si>
  <si>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</si>
  <si>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</si>
  <si>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</si>
  <si>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</si>
  <si>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</si>
  <si>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</si>
  <si>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</si>
  <si>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</si>
  <si>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</si>
  <si>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</si>
  <si>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</si>
  <si>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</si>
  <si>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</si>
  <si>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</si>
  <si>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</si>
  <si>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</si>
  <si>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</si>
  <si>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</si>
  <si>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</si>
  <si>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</si>
  <si>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</si>
  <si>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</si>
  <si>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</si>
  <si>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</si>
  <si>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</si>
  <si>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</si>
  <si>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</si>
  <si>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</si>
  <si>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</si>
  <si>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</si>
  <si>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</si>
  <si>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</si>
  <si>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</si>
  <si>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</si>
  <si>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</si>
  <si>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</si>
  <si>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</si>
  <si>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</si>
  <si>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</si>
  <si>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</si>
  <si>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</si>
  <si>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</si>
  <si>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</si>
  <si>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</si>
  <si>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</si>
  <si>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</si>
  <si>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</si>
  <si>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</si>
  <si>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</si>
  <si>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</si>
  <si>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</si>
  <si>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</si>
  <si>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</si>
  <si>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</si>
  <si>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</si>
  <si>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</si>
  <si>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</si>
  <si>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</si>
  <si>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</si>
  <si>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</si>
  <si>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</si>
  <si>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</si>
  <si>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</si>
  <si>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</si>
  <si>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</si>
  <si>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</si>
  <si>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</si>
  <si>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</si>
  <si>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</si>
  <si>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</si>
  <si>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</si>
  <si>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</si>
  <si>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</si>
  <si>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</si>
  <si>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</si>
  <si>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</si>
  <si>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</si>
  <si>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</si>
  <si>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</si>
  <si>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</si>
  <si>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</si>
  <si>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</si>
  <si>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</si>
  <si>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</si>
  <si>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</si>
  <si>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</si>
  <si>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</si>
  <si>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</si>
  <si>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</si>
  <si>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</si>
  <si>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</si>
  <si>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</si>
  <si>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</si>
  <si>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</si>
  <si>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</si>
  <si>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</si>
  <si>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</si>
  <si>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</si>
  <si>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</si>
  <si>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</si>
  <si>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</si>
  <si>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</si>
  <si>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</si>
  <si>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</si>
  <si>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</si>
  <si>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</si>
  <si>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</si>
  <si>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</si>
  <si>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</si>
  <si>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</si>
  <si>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</si>
  <si>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</si>
  <si>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</si>
  <si>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</si>
  <si>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</si>
  <si>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</si>
  <si>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</si>
  <si>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</si>
  <si>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</si>
  <si>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</si>
  <si>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</si>
  <si>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</si>
  <si>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</si>
  <si>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</si>
  <si>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</si>
  <si>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</si>
  <si>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</si>
  <si>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</si>
  <si>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</si>
  <si>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</si>
  <si>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</si>
  <si>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</si>
  <si>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</si>
  <si>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</si>
  <si>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</si>
  <si>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</si>
  <si>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</si>
  <si>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</si>
  <si>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</si>
  <si>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</si>
  <si>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</si>
  <si>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</si>
  <si>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</si>
  <si>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</si>
  <si>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</si>
  <si>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</si>
  <si>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</si>
  <si>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</si>
  <si>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</si>
  <si>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</si>
  <si>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</si>
  <si>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</si>
  <si>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</si>
  <si>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</si>
  <si>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</si>
  <si>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</si>
  <si>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</si>
  <si>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</si>
  <si>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</si>
  <si>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</si>
  <si>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</si>
  <si>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</si>
  <si>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</si>
  <si>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</si>
  <si>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</si>
  <si>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</si>
  <si>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</si>
  <si>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</si>
  <si>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</si>
  <si>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</si>
  <si>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</si>
  <si>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</si>
  <si>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</si>
  <si>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</si>
  <si>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</si>
  <si>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</si>
  <si>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</si>
  <si>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</si>
  <si>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</si>
  <si>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</si>
  <si>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</si>
  <si>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</si>
  <si>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</si>
  <si>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</si>
  <si>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</si>
  <si>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</si>
  <si>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</si>
  <si>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</si>
  <si>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</si>
  <si>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</si>
  <si>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</si>
  <si>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</si>
  <si>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</si>
  <si>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</si>
  <si>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</si>
  <si>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</si>
  <si>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</si>
  <si>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</si>
  <si>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</si>
  <si>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</si>
  <si>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</si>
  <si>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</si>
  <si>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</si>
  <si>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</si>
  <si>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</si>
  <si>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</si>
  <si>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</si>
  <si>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</si>
  <si>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</si>
  <si>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</si>
  <si>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</si>
  <si>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</si>
  <si>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</si>
  <si>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</si>
  <si>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</si>
  <si>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</si>
  <si>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</si>
  <si>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</si>
  <si>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</si>
  <si>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</si>
  <si>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</si>
  <si>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</si>
  <si>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</si>
  <si>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</si>
  <si>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</si>
  <si>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</si>
  <si>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</si>
  <si>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</si>
  <si>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</si>
  <si>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</si>
  <si>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</si>
  <si>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</si>
  <si>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</si>
  <si>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</si>
  <si>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</si>
  <si>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</si>
  <si>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</si>
  <si>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</si>
  <si>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</si>
  <si>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</si>
  <si>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</si>
  <si>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</si>
  <si>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</si>
  <si>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</si>
  <si>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</si>
  <si>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</si>
  <si>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</si>
  <si>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</si>
  <si>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</si>
  <si>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</si>
  <si>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</si>
  <si>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</si>
  <si>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</si>
  <si>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</si>
  <si>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</si>
  <si>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</si>
  <si>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</si>
  <si>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</si>
  <si>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</si>
  <si>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</si>
  <si>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</si>
  <si>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</si>
  <si>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</si>
  <si>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</si>
  <si>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</si>
  <si>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</si>
  <si>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</si>
  <si>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</si>
  <si>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</si>
  <si>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</si>
  <si>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</si>
  <si>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</si>
  <si>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</si>
  <si>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</si>
  <si>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</si>
  <si>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</si>
  <si>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</si>
  <si>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</si>
  <si>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</si>
  <si>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</si>
  <si>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</si>
  <si>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</si>
  <si>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</si>
  <si>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</si>
  <si>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</si>
  <si>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</si>
  <si>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</si>
  <si>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</si>
  <si>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</si>
  <si>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</si>
  <si>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</si>
  <si>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</si>
  <si>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</si>
  <si>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</si>
  <si>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</si>
  <si>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</si>
  <si>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</si>
  <si>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</si>
  <si>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</si>
  <si>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</si>
  <si>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</si>
  <si>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</si>
  <si>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</si>
  <si>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</si>
  <si>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</si>
  <si>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</si>
  <si>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</si>
  <si>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</si>
  <si>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</si>
  <si>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</si>
  <si>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</si>
  <si>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</si>
  <si>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</si>
  <si>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</si>
  <si>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</si>
  <si>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</si>
  <si>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</si>
  <si>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</si>
  <si>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</si>
  <si>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</si>
  <si>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</si>
  <si>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</si>
  <si>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</si>
  <si>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</si>
  <si>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</si>
  <si>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</si>
  <si>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</si>
  <si>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</si>
  <si>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</si>
  <si>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</si>
  <si>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</si>
  <si>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</si>
  <si>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</si>
  <si>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</si>
  <si>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</si>
  <si>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</si>
  <si>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</si>
  <si>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</si>
  <si>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</si>
  <si>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</si>
  <si>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</si>
  <si>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</si>
  <si>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</si>
  <si>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</si>
  <si>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</si>
  <si>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</si>
  <si>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</si>
  <si>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</si>
  <si>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</si>
  <si>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</si>
  <si>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</si>
  <si>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</si>
  <si>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</si>
  <si>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</si>
  <si>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</si>
  <si>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</si>
  <si>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</si>
  <si>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</si>
  <si>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</si>
  <si>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</si>
  <si>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</si>
  <si>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</si>
  <si>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</si>
  <si>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</si>
  <si>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</si>
  <si>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</si>
  <si>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</si>
  <si>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</si>
  <si>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</si>
  <si>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</si>
  <si>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</si>
  <si>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</si>
  <si>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</si>
  <si>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</si>
  <si>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</si>
  <si>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</si>
  <si>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</si>
  <si>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</si>
  <si>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</si>
  <si>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</si>
  <si>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</si>
  <si>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</si>
  <si>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</si>
  <si>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</si>
  <si>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</si>
  <si>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</si>
  <si>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</si>
  <si>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</si>
  <si>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</si>
  <si>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</si>
  <si>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</si>
  <si>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</si>
  <si>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</si>
  <si>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</si>
  <si>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</si>
  <si>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</si>
  <si>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</si>
  <si>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</si>
  <si>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</si>
  <si>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</si>
  <si>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</si>
  <si>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</si>
  <si>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</si>
  <si>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</si>
  <si>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</si>
  <si>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</si>
  <si>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</si>
  <si>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</si>
  <si>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</si>
  <si>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</si>
  <si>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</si>
  <si>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</si>
  <si>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</si>
  <si>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</si>
  <si>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</si>
  <si>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</si>
  <si>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</si>
  <si>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</si>
  <si>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</si>
  <si>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</si>
  <si>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</si>
  <si>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</si>
  <si>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</si>
  <si>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</si>
  <si>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</si>
  <si>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</si>
  <si>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</si>
  <si>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</si>
  <si>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</si>
  <si>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</si>
  <si>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</si>
  <si>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</si>
  <si>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</si>
  <si>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</si>
  <si>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</si>
  <si>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</si>
  <si>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</si>
  <si>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</si>
  <si>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</si>
  <si>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</si>
  <si>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</si>
  <si>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</si>
  <si>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</si>
  <si>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</si>
  <si>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</si>
  <si>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</si>
  <si>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</si>
  <si>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</si>
  <si>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</si>
  <si>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</si>
  <si>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</si>
  <si>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</si>
  <si>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</si>
  <si>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</si>
  <si>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</si>
  <si>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</si>
  <si>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</si>
  <si>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</si>
  <si>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</si>
  <si>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</si>
  <si>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</si>
  <si>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</si>
  <si>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</si>
  <si>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</si>
  <si>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</si>
  <si>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</si>
  <si>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</si>
  <si>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</si>
  <si>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</si>
  <si>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</si>
  <si>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</si>
  <si>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</si>
  <si>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</si>
  <si>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</si>
  <si>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</si>
  <si>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</si>
  <si>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</si>
  <si>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</si>
  <si>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</si>
  <si>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</si>
  <si>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</si>
  <si>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</si>
  <si>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</si>
  <si>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</si>
  <si>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</si>
  <si>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</si>
  <si>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</si>
  <si>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</si>
  <si>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</si>
  <si>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</si>
  <si>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</si>
  <si>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</si>
  <si>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</si>
  <si>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</si>
  <si>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</si>
  <si>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</si>
  <si>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</si>
  <si>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</si>
  <si>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</si>
  <si>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</si>
  <si>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</si>
  <si>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</si>
  <si>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</si>
  <si>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</si>
  <si>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</si>
  <si>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</si>
  <si>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</si>
  <si>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</si>
  <si>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</si>
  <si>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</si>
  <si>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</si>
  <si>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</si>
  <si>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</si>
  <si>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</si>
  <si>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</si>
  <si>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</si>
  <si>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</si>
  <si>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</si>
  <si>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</si>
  <si>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</si>
  <si>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</si>
  <si>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</si>
  <si>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</si>
  <si>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</si>
  <si>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</si>
  <si>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</si>
  <si>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</si>
  <si>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</si>
  <si>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</si>
  <si>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</si>
  <si>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</si>
  <si>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</si>
  <si>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</si>
  <si>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</si>
  <si>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</si>
  <si>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</si>
  <si>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</si>
  <si>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</si>
  <si>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</si>
  <si>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</si>
  <si>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</si>
  <si>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</si>
  <si>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</si>
  <si>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</si>
  <si>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</si>
  <si>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</si>
  <si>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</si>
  <si>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</si>
  <si>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</si>
  <si>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</si>
  <si>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</si>
  <si>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</si>
  <si>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</si>
  <si>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</si>
  <si>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</si>
  <si>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</si>
  <si>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</si>
  <si>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</si>
  <si>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</si>
  <si>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</si>
  <si>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</si>
  <si>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</si>
  <si>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</si>
  <si>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</si>
  <si>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</si>
  <si>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</si>
  <si>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</si>
  <si>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</si>
  <si>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</si>
  <si>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</si>
  <si>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</si>
  <si>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</si>
  <si>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</si>
  <si>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</si>
  <si>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</si>
  <si>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</si>
  <si>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</si>
  <si>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</si>
  <si>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</si>
  <si>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</si>
  <si>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</si>
  <si>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</si>
  <si>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</si>
  <si>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</si>
  <si>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</si>
  <si>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</si>
  <si>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</si>
  <si>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</si>
  <si>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</si>
  <si>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</si>
  <si>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</si>
  <si>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</si>
  <si>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</si>
  <si>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</si>
  <si>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</si>
  <si>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</si>
  <si>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</si>
  <si>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</si>
  <si>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</si>
  <si>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</si>
  <si>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</si>
  <si>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</si>
  <si>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</si>
  <si>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</si>
  <si>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</si>
  <si>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</si>
  <si>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</si>
  <si>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</si>
  <si>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</si>
  <si>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</si>
  <si>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</si>
  <si>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</si>
  <si>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</si>
  <si>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</si>
  <si>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</si>
  <si>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</si>
  <si>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</si>
  <si>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</si>
  <si>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</si>
  <si>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</si>
  <si>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</si>
  <si>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</si>
  <si>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</si>
  <si>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</si>
  <si>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</si>
  <si>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</si>
  <si>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</si>
  <si>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</si>
  <si>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</si>
  <si>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</si>
  <si>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</si>
  <si>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</si>
  <si>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</si>
  <si>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</si>
  <si>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</si>
  <si>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</si>
  <si>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</si>
  <si>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</si>
  <si>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</si>
  <si>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</si>
  <si>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</si>
  <si>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</si>
  <si>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</si>
  <si>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</si>
  <si>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</si>
  <si>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</si>
  <si>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</si>
  <si>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</si>
  <si>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</si>
  <si>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</si>
  <si>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</si>
  <si>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</si>
  <si>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</si>
  <si>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</si>
  <si>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</si>
  <si>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</si>
  <si>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</si>
  <si>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</si>
  <si>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</si>
  <si>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</si>
  <si>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</si>
  <si>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</si>
  <si>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</si>
  <si>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</si>
  <si>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</si>
  <si>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</si>
  <si>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</si>
  <si>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</si>
  <si>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</si>
  <si>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</si>
  <si>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</si>
  <si>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</si>
  <si>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</si>
  <si>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</si>
  <si>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</si>
  <si>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</si>
  <si>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</si>
  <si>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</si>
  <si>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</si>
  <si>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</si>
  <si>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</si>
  <si>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</si>
  <si>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</si>
  <si>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</si>
  <si>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</si>
  <si>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</si>
  <si>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</si>
  <si>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</si>
  <si>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</si>
  <si>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</si>
  <si>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</si>
  <si>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</si>
  <si>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</si>
  <si>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</si>
  <si>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</si>
  <si>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</si>
  <si>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</si>
  <si>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</si>
  <si>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</si>
  <si>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</si>
  <si>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</si>
  <si>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</si>
  <si>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</si>
  <si>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</si>
  <si>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</si>
  <si>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</si>
  <si>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</si>
  <si>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</si>
  <si>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</si>
  <si>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</si>
  <si>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</si>
  <si>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</si>
  <si>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</si>
  <si>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</si>
  <si>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</si>
  <si>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</si>
  <si>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</si>
  <si>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</si>
  <si>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</si>
  <si>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</si>
  <si>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</si>
  <si>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</si>
  <si>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</si>
  <si>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</si>
  <si>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</si>
  <si>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</si>
  <si>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</si>
  <si>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</si>
  <si>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</si>
  <si>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</si>
  <si>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</si>
  <si>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</si>
  <si>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</si>
  <si>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</si>
  <si>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</si>
  <si>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</si>
  <si>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</si>
  <si>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</si>
  <si>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</si>
  <si>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</si>
  <si>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</si>
  <si>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</si>
  <si>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</si>
  <si>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</si>
  <si>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</si>
  <si>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</si>
  <si>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</si>
  <si>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</si>
  <si>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</si>
  <si>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</si>
  <si>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</si>
  <si>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</si>
  <si>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</si>
  <si>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</si>
  <si>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</si>
  <si>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</si>
  <si>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</si>
  <si>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</si>
  <si>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</si>
  <si>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</si>
  <si>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</si>
  <si>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</si>
  <si>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</si>
  <si>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</si>
  <si>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</si>
  <si>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</si>
  <si>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</si>
  <si>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</si>
  <si>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</si>
  <si>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</si>
  <si>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</si>
  <si>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</si>
  <si>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</si>
  <si>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</si>
  <si>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</si>
  <si>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</si>
  <si>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</si>
  <si>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</si>
  <si>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</si>
  <si>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</si>
  <si>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</si>
  <si>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</si>
  <si>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</si>
  <si>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</si>
  <si>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</si>
  <si>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</si>
  <si>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</si>
  <si>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</si>
  <si>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</si>
  <si>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</si>
  <si>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</si>
  <si>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</si>
  <si>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</si>
  <si>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</si>
  <si>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</si>
  <si>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</si>
  <si>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</si>
  <si>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</si>
  <si>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</si>
  <si>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</si>
  <si>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</si>
  <si>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</si>
  <si>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</si>
  <si>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</si>
  <si>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</si>
  <si>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</si>
  <si>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</si>
  <si>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</si>
  <si>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</si>
  <si>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</si>
  <si>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</si>
  <si>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</si>
  <si>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</si>
  <si>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</si>
  <si>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</si>
  <si>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</si>
  <si>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</si>
  <si>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</si>
  <si>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</si>
  <si>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</si>
  <si>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</si>
  <si>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</si>
  <si>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</si>
  <si>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</si>
  <si>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</si>
  <si>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</si>
  <si>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</si>
  <si>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</si>
  <si>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</si>
  <si>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</si>
  <si>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</si>
  <si>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</si>
  <si>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</si>
  <si>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</si>
  <si>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</si>
  <si>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</si>
  <si>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</si>
  <si>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</si>
  <si>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</si>
  <si>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</si>
  <si>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</si>
  <si>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</si>
  <si>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</si>
  <si>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</si>
  <si>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</si>
  <si>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</si>
  <si>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</si>
  <si>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</si>
  <si>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</si>
  <si>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</si>
  <si>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</si>
  <si>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</si>
  <si>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</si>
  <si>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</si>
  <si>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</si>
  <si>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</si>
  <si>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</si>
  <si>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</si>
  <si>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</si>
  <si>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</si>
  <si>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</si>
  <si>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</si>
  <si>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</si>
  <si>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</si>
  <si>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</si>
  <si>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</si>
  <si>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</si>
  <si>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</si>
  <si>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</si>
  <si>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</si>
  <si>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</si>
  <si>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</si>
  <si>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</si>
  <si>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</si>
  <si>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</si>
  <si>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</si>
  <si>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</si>
  <si>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</si>
  <si>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</si>
  <si>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</si>
  <si>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</si>
  <si>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</si>
  <si>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</si>
  <si>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</si>
  <si>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</si>
  <si>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</si>
  <si>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</si>
  <si>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</si>
  <si>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</si>
  <si>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</si>
  <si>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</si>
  <si>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</si>
  <si>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</si>
  <si>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</si>
  <si>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</si>
  <si>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</si>
  <si>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</si>
  <si>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</si>
  <si>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</si>
  <si>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</si>
  <si>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</si>
  <si>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</si>
  <si>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</si>
  <si>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</si>
  <si>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</si>
  <si>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</si>
  <si>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</si>
  <si>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</si>
  <si>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</si>
  <si>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</si>
  <si>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</si>
  <si>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</si>
  <si>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</si>
  <si>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</si>
  <si>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</si>
  <si>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</si>
  <si>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</si>
  <si>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</si>
  <si>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</si>
  <si>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</si>
  <si>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</si>
  <si>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</si>
  <si>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</si>
  <si>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</si>
  <si>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</si>
  <si>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</si>
  <si>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</si>
  <si>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</si>
  <si>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</si>
  <si>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</si>
  <si>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</si>
  <si>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</si>
  <si>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</si>
  <si>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</si>
  <si>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</si>
  <si>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</si>
  <si>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</si>
  <si>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</si>
  <si>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</si>
  <si>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</si>
  <si>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</si>
  <si>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</si>
  <si>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</si>
  <si>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</si>
  <si>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</si>
  <si>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</si>
  <si>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</si>
  <si>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</si>
  <si>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</si>
  <si>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</si>
  <si>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</si>
  <si>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</si>
  <si>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</si>
  <si>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</si>
  <si>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</si>
  <si>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</si>
  <si>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</si>
  <si>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</si>
  <si>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</si>
  <si>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</si>
  <si>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</si>
  <si>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</si>
  <si>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</si>
  <si>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</si>
  <si>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</si>
  <si>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</si>
  <si>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</si>
  <si>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</si>
  <si>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</si>
  <si>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</si>
  <si>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</si>
  <si>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</si>
  <si>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</si>
  <si>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</si>
  <si>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</si>
  <si>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</si>
  <si>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</si>
  <si>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</si>
  <si>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</si>
  <si>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</si>
  <si>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</si>
  <si>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</si>
  <si>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</si>
  <si>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</si>
  <si>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</si>
  <si>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</si>
  <si>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</si>
  <si>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</si>
  <si>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</si>
  <si>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</si>
  <si>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</si>
  <si>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</si>
  <si>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</si>
  <si>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</si>
  <si>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</si>
  <si>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</si>
  <si>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</si>
  <si>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</si>
  <si>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</si>
  <si>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</si>
  <si>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</si>
  <si>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</si>
  <si>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</si>
  <si>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</si>
  <si>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</si>
  <si>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</si>
  <si>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</si>
  <si>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</si>
  <si>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</si>
  <si>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</si>
  <si>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</si>
  <si>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</si>
  <si>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</si>
  <si>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</si>
  <si>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</si>
  <si>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</si>
  <si>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</si>
  <si>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</si>
  <si>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</si>
  <si>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</si>
  <si>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</si>
  <si>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</si>
  <si>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</si>
  <si>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</si>
  <si>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</si>
  <si>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</si>
  <si>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</si>
  <si>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</si>
  <si>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</si>
  <si>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</si>
  <si>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</si>
  <si>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</si>
  <si>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</si>
  <si>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</si>
  <si>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</si>
  <si>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</si>
  <si>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</si>
  <si>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</si>
  <si>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</si>
  <si>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</si>
  <si>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</si>
  <si>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</si>
  <si>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</si>
  <si>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</si>
  <si>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</si>
  <si>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</si>
  <si>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</si>
  <si>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</si>
  <si>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</si>
  <si>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</si>
  <si>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</si>
  <si>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</si>
  <si>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</si>
  <si>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</si>
  <si>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</si>
  <si>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</si>
  <si>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</si>
  <si>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</si>
  <si>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</si>
  <si>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</si>
  <si>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</si>
  <si>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</si>
  <si>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</si>
  <si>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</si>
  <si>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</si>
  <si>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</si>
  <si>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</si>
  <si>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</si>
  <si>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</si>
  <si>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</si>
  <si>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</si>
  <si>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</si>
  <si>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</si>
  <si>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</si>
  <si>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</si>
  <si>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</si>
  <si>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</si>
  <si>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</si>
  <si>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</si>
  <si>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</si>
  <si>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</si>
  <si>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</si>
  <si>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</si>
  <si>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</si>
  <si>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</si>
  <si>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</si>
  <si>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</si>
  <si>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</si>
  <si>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</si>
  <si>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</si>
  <si>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</si>
  <si>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</si>
  <si>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</si>
  <si>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</si>
  <si>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</si>
  <si>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</si>
  <si>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</si>
  <si>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</si>
  <si>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</si>
  <si>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</si>
  <si>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</si>
  <si>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</si>
  <si>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</si>
  <si>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</si>
  <si>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</si>
  <si>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</si>
  <si>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</si>
  <si>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</si>
  <si>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</si>
  <si>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</si>
  <si>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</si>
  <si>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</si>
  <si>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</si>
  <si>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</si>
  <si>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</si>
  <si>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</si>
  <si>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</si>
  <si>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</si>
  <si>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</si>
  <si>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</si>
  <si>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</si>
  <si>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</si>
  <si>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</si>
  <si>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</si>
  <si>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</si>
  <si>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</si>
  <si>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</si>
  <si>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</si>
  <si>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</si>
  <si>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</si>
  <si>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</si>
  <si>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</si>
  <si>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</si>
  <si>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</si>
  <si>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</si>
  <si>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</si>
  <si>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</si>
  <si>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</si>
  <si>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</si>
  <si>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</si>
  <si>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</si>
  <si>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</si>
  <si>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</si>
  <si>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</si>
  <si>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</si>
  <si>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</si>
  <si>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</si>
  <si>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</si>
  <si>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</si>
  <si>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</si>
  <si>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</si>
  <si>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</si>
  <si>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</si>
  <si>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</si>
  <si>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</si>
  <si>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</si>
  <si>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</si>
  <si>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</si>
  <si>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</si>
  <si>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</si>
  <si>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</si>
  <si>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</si>
  <si>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</si>
  <si>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</si>
  <si>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</si>
  <si>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</si>
  <si>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</si>
  <si>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</si>
  <si>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</si>
  <si>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</si>
  <si>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</si>
  <si>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</si>
  <si>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</si>
  <si>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</si>
  <si>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</si>
  <si>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</si>
  <si>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</si>
  <si>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</si>
  <si>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</si>
  <si>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</si>
  <si>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</si>
  <si>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</si>
  <si>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</si>
  <si>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</si>
  <si>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</si>
  <si>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</si>
  <si>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</si>
  <si>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</si>
  <si>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</si>
  <si>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</si>
  <si>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</si>
  <si>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</si>
  <si>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</si>
  <si>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</si>
  <si>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</si>
  <si>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</si>
  <si>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</si>
  <si>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</si>
  <si>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</si>
  <si>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</si>
  <si>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</si>
  <si>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</si>
  <si>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</si>
  <si>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</si>
  <si>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</si>
  <si>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</si>
  <si>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</si>
  <si>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</si>
  <si>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</si>
  <si>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</si>
  <si>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</si>
  <si>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</si>
  <si>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</si>
  <si>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</si>
  <si>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</si>
  <si>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</si>
  <si>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</si>
  <si>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</si>
  <si>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</si>
  <si>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</si>
  <si>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</si>
  <si>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</si>
  <si>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</si>
  <si>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</si>
  <si>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</si>
  <si>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</si>
  <si>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</si>
  <si>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</si>
  <si>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</si>
  <si>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</si>
  <si>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</si>
  <si>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</si>
  <si>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</si>
  <si>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</si>
  <si>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</si>
  <si>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</si>
  <si>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</si>
  <si>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</si>
  <si>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</si>
  <si>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</si>
  <si>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</si>
  <si>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</si>
  <si>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</si>
  <si>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</si>
  <si>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</si>
  <si>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</si>
  <si>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</si>
  <si>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</si>
  <si>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</si>
  <si>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</si>
  <si>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</si>
  <si>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</si>
  <si>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</si>
  <si>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</si>
  <si>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</si>
  <si>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</si>
  <si>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</si>
  <si>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</si>
  <si>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</si>
  <si>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</si>
  <si>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</si>
  <si>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</si>
  <si>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</si>
  <si>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</si>
  <si>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</si>
  <si>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</si>
  <si>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</si>
  <si>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</si>
  <si>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</si>
  <si>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</si>
  <si>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</si>
  <si>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</si>
  <si>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</si>
  <si>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</si>
  <si>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</si>
  <si>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</si>
  <si>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</si>
  <si>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</si>
  <si>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</si>
  <si>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</si>
  <si>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</si>
  <si>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</si>
  <si>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</si>
  <si>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</si>
  <si>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</si>
  <si>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</si>
  <si>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</si>
  <si>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</si>
  <si>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</si>
  <si>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</si>
  <si>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</si>
  <si>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</si>
  <si>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</si>
  <si>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</si>
  <si>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</si>
  <si>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</si>
  <si>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</si>
  <si>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</si>
  <si>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</si>
  <si>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</si>
  <si>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</si>
  <si>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</si>
  <si>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</si>
  <si>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</si>
  <si>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</si>
  <si>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</si>
  <si>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</si>
  <si>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</si>
  <si>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</si>
  <si>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</si>
  <si>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</si>
  <si>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</si>
  <si>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</si>
  <si>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</si>
  <si>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</si>
  <si>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</si>
  <si>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</si>
  <si>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</si>
  <si>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</si>
  <si>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</si>
  <si>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</si>
  <si>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</si>
  <si>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</si>
  <si>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</si>
  <si>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</si>
  <si>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</si>
  <si>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</si>
  <si>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</si>
  <si>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</si>
  <si>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</si>
  <si>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</si>
  <si>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</si>
  <si>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</si>
  <si>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</si>
  <si>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</si>
  <si>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</si>
  <si>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</si>
  <si>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</si>
  <si>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</si>
  <si>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</si>
  <si>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</si>
  <si>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</si>
  <si>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</si>
  <si>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</si>
  <si>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</si>
  <si>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</si>
  <si>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</si>
  <si>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</si>
  <si>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</si>
  <si>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</si>
  <si>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</si>
  <si>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</si>
  <si>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</si>
  <si>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</si>
  <si>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</si>
  <si>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</si>
  <si>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</si>
  <si>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</si>
  <si>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</si>
  <si>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</si>
  <si>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</si>
  <si>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</si>
  <si>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</si>
  <si>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</si>
  <si>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</si>
  <si>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</si>
  <si>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</si>
  <si>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</si>
  <si>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</si>
  <si>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</si>
  <si>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</si>
  <si>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</si>
  <si>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</si>
  <si>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</si>
  <si>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</si>
  <si>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</si>
  <si>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</si>
  <si>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</si>
  <si>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</si>
  <si>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</si>
  <si>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</si>
  <si>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</si>
  <si>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</si>
  <si>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</si>
  <si>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</si>
  <si>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</si>
  <si>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</si>
  <si>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</si>
  <si>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</si>
  <si>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</si>
  <si>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</si>
  <si>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</si>
  <si>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</si>
  <si>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</si>
  <si>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</si>
  <si>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</si>
  <si>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</si>
  <si>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</si>
  <si>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</si>
  <si>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</si>
  <si>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</si>
  <si>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</si>
  <si>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</si>
  <si>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</si>
  <si>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</si>
  <si>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</si>
  <si>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</si>
  <si>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</si>
  <si>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</si>
  <si>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</si>
  <si>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</si>
  <si>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</si>
  <si>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</si>
  <si>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</si>
  <si>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</si>
  <si>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</si>
  <si>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</si>
  <si>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</si>
  <si>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</si>
  <si>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</si>
  <si>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</si>
  <si>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</si>
  <si>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</si>
  <si>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</si>
  <si>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</si>
  <si>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</si>
  <si>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</si>
  <si>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</si>
  <si>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</si>
  <si>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</si>
  <si>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</si>
  <si>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</si>
  <si>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</si>
  <si>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</si>
  <si>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</si>
  <si>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</si>
  <si>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</si>
  <si>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</si>
  <si>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</si>
  <si>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</si>
  <si>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</si>
  <si>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</si>
  <si>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</si>
  <si>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</si>
  <si>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</si>
  <si>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</si>
  <si>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</si>
  <si>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</si>
  <si>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</si>
  <si>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</si>
  <si>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</si>
  <si>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</si>
  <si>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</si>
  <si>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</si>
  <si>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</si>
  <si>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</si>
  <si>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</si>
  <si>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</si>
  <si>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</si>
  <si>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</si>
  <si>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</si>
  <si>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</si>
  <si>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</si>
  <si>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</si>
  <si>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</si>
  <si>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</si>
  <si>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</si>
  <si>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</si>
  <si>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</si>
  <si>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</si>
  <si>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</si>
  <si>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</si>
  <si>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</si>
  <si>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</si>
  <si>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</si>
  <si>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</si>
  <si>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</si>
  <si>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</si>
  <si>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</si>
  <si>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</si>
  <si>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</si>
  <si>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</si>
  <si>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</si>
  <si>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</si>
  <si>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</si>
  <si>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</si>
  <si>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</si>
  <si>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</si>
  <si>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</si>
  <si>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</si>
  <si>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</si>
  <si>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</si>
  <si>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</si>
  <si>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</si>
  <si>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</si>
  <si>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</si>
  <si>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</si>
  <si>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</si>
  <si>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</si>
  <si>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</si>
  <si>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</si>
  <si>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</si>
  <si>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</si>
  <si>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</si>
  <si>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</si>
  <si>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</si>
  <si>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</si>
  <si>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</si>
  <si>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</si>
  <si>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</si>
  <si>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</si>
  <si>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</si>
  <si>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</si>
  <si>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</si>
  <si>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</si>
  <si>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</si>
  <si>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</si>
  <si>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</si>
  <si>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</si>
  <si>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</si>
  <si>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</si>
  <si>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</si>
  <si>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</si>
  <si>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</si>
  <si>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</si>
  <si>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</si>
  <si>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</si>
  <si>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</si>
  <si>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</si>
  <si>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</si>
  <si>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</si>
  <si>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</si>
  <si>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</si>
  <si>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</si>
  <si>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</si>
  <si>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</si>
  <si>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</si>
  <si>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</si>
  <si>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</si>
  <si>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</si>
  <si>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</si>
  <si>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</si>
  <si>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</si>
  <si>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</si>
  <si>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</si>
  <si>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</si>
  <si>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</si>
  <si>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</si>
  <si>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</si>
  <si>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</si>
  <si>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</si>
  <si>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</si>
  <si>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</si>
  <si>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</si>
  <si>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</si>
  <si>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</si>
  <si>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</si>
  <si>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</si>
  <si>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</si>
  <si>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</si>
  <si>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</si>
  <si>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</si>
  <si>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</si>
  <si>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</si>
  <si>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</si>
  <si>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</si>
  <si>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</si>
  <si>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</si>
  <si>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</si>
  <si>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</si>
  <si>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</si>
  <si>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</si>
  <si>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</si>
  <si>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</si>
  <si>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</si>
  <si>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</si>
  <si>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</si>
  <si>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</si>
  <si>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</si>
  <si>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</si>
  <si>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</si>
  <si>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</si>
  <si>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</si>
  <si>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</si>
  <si>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</si>
  <si>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</si>
  <si>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</si>
  <si>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</si>
  <si>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</si>
  <si>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</si>
  <si>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</si>
  <si>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</si>
  <si>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</si>
  <si>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</si>
  <si>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</si>
  <si>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</si>
  <si>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</si>
  <si>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</si>
  <si>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</si>
  <si>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</si>
  <si>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</si>
  <si>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</si>
  <si>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</si>
  <si>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</si>
  <si>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</si>
  <si>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</si>
  <si>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</si>
  <si>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</si>
  <si>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</si>
  <si>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</si>
  <si>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</si>
  <si>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</si>
  <si>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</si>
  <si>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</si>
  <si>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</si>
  <si>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</si>
  <si>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</si>
  <si>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</si>
  <si>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</si>
  <si>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</si>
  <si>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</si>
  <si>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</si>
  <si>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</si>
  <si>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</si>
  <si>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</si>
  <si>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</si>
  <si>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</si>
  <si>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</si>
  <si>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</si>
  <si>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</si>
  <si>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</si>
  <si>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</si>
  <si>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</si>
  <si>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</si>
  <si>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</si>
  <si>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</si>
  <si>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</si>
  <si>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</si>
  <si>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</si>
  <si>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</si>
  <si>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</si>
  <si>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</si>
  <si>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</si>
  <si>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</si>
  <si>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</si>
  <si>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</si>
  <si>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</si>
  <si>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</si>
  <si>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</si>
  <si>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</si>
  <si>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</si>
  <si>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</si>
  <si>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</si>
  <si>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</si>
  <si>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</si>
  <si>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</si>
  <si>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</si>
  <si>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</si>
  <si>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</si>
  <si>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</si>
  <si>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</si>
  <si>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</si>
  <si>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</si>
  <si>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</si>
  <si>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</si>
  <si>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</si>
  <si>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</si>
  <si>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</si>
  <si>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</si>
  <si>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</si>
  <si>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</si>
  <si>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</si>
  <si>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</si>
  <si>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</si>
  <si>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</si>
  <si>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</si>
  <si>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</si>
  <si>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</si>
  <si>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</si>
  <si>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</si>
  <si>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</si>
  <si>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</si>
  <si>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</si>
  <si>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</si>
  <si>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</si>
  <si>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</si>
  <si>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</si>
  <si>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</si>
  <si>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</si>
  <si>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</si>
  <si>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</si>
  <si>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</si>
  <si>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</si>
  <si>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</si>
  <si>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</si>
  <si>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</si>
  <si>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</si>
  <si>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</si>
  <si>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</si>
  <si>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</si>
  <si>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</si>
  <si>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</si>
  <si>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</si>
  <si>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</si>
  <si>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</si>
  <si>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</si>
  <si>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</si>
  <si>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</si>
  <si>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</si>
  <si>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</si>
  <si>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</si>
  <si>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</si>
  <si>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</si>
  <si>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</si>
  <si>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</si>
  <si>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</si>
  <si>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</si>
  <si>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</si>
  <si>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</si>
  <si>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</si>
  <si>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</si>
  <si>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</si>
  <si>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</si>
  <si>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</si>
  <si>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</si>
  <si>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</si>
  <si>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</si>
  <si>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</si>
  <si>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</si>
  <si>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</si>
  <si>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</si>
  <si>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</si>
  <si>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</si>
  <si>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</si>
  <si>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</si>
  <si>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</si>
  <si>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</si>
  <si>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</si>
  <si>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</si>
  <si>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</si>
  <si>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</si>
  <si>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</si>
  <si>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</si>
  <si>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</si>
  <si>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</si>
  <si>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</si>
  <si>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</si>
  <si>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</si>
  <si>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</si>
  <si>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</si>
  <si>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</si>
  <si>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</si>
  <si>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</si>
  <si>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</si>
  <si>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</si>
  <si>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</si>
  <si>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</si>
  <si>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</si>
  <si>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</si>
  <si>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</si>
  <si>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</si>
  <si>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</si>
  <si>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</si>
  <si>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</si>
  <si>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</si>
  <si>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</si>
  <si>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</si>
  <si>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</si>
  <si>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</si>
  <si>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</si>
  <si>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</si>
  <si>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</si>
  <si>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</si>
  <si>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</si>
  <si>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</si>
  <si>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</si>
  <si>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</si>
  <si>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</si>
  <si>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</si>
  <si>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</si>
  <si>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</si>
  <si>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</si>
  <si>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</si>
  <si>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</si>
  <si>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</si>
  <si>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</si>
  <si>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</si>
  <si>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</si>
  <si>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</si>
  <si>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</si>
  <si>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</si>
  <si>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</si>
  <si>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</si>
  <si>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</si>
  <si>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</si>
  <si>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</si>
  <si>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</si>
  <si>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</si>
  <si>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</si>
  <si>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</si>
  <si>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</si>
  <si>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</si>
  <si>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</si>
  <si>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</si>
  <si>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</si>
  <si>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</si>
  <si>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</si>
  <si>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</si>
  <si>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</si>
  <si>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</si>
  <si>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</si>
  <si>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</si>
  <si>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</si>
  <si>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</si>
  <si>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</si>
  <si>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</si>
  <si>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</si>
  <si>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</si>
  <si>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</si>
  <si>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</si>
  <si>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</si>
  <si>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</si>
  <si>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</si>
  <si>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</si>
  <si>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</si>
  <si>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</si>
  <si>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</si>
  <si>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</si>
  <si>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</si>
  <si>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</si>
  <si>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</si>
  <si>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</si>
  <si>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</si>
  <si>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</si>
  <si>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</si>
  <si>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</si>
  <si>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</si>
  <si>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</si>
  <si>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</si>
  <si>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</si>
  <si>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</si>
  <si>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</si>
  <si>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</si>
  <si>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</si>
  <si>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</si>
  <si>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</si>
  <si>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</si>
  <si>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</si>
  <si>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</si>
  <si>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</si>
  <si>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</si>
  <si>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</si>
  <si>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</si>
  <si>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</si>
  <si>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</si>
  <si>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</si>
  <si>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</si>
  <si>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</si>
  <si>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</si>
  <si>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</si>
  <si>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</si>
  <si>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</si>
  <si>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</si>
  <si>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</si>
  <si>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</si>
  <si>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</si>
  <si>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</si>
  <si>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</si>
  <si>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</si>
  <si>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</si>
  <si>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</si>
  <si>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</si>
  <si>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</si>
  <si>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</si>
  <si>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</si>
  <si>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</si>
  <si>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</si>
  <si>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</si>
  <si>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</si>
  <si>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</si>
  <si>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</si>
  <si>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</si>
  <si>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</si>
  <si>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</si>
  <si>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</si>
  <si>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</si>
  <si>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</si>
  <si>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</si>
  <si>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</si>
  <si>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</si>
  <si>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</si>
  <si>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</si>
  <si>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</si>
  <si>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</si>
  <si>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</si>
  <si>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</si>
  <si>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</si>
  <si>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</si>
  <si>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</si>
  <si>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</si>
  <si>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</si>
  <si>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</si>
  <si>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</si>
  <si>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</si>
  <si>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</si>
  <si>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</si>
  <si>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</si>
  <si>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</si>
  <si>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</si>
  <si>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</si>
  <si>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</si>
  <si>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</si>
  <si>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</si>
  <si>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</si>
  <si>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</si>
  <si>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</si>
  <si>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</si>
  <si>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</si>
  <si>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</si>
  <si>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</si>
  <si>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</si>
  <si>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</si>
  <si>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</si>
  <si>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</si>
  <si>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</si>
  <si>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</si>
  <si>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</si>
  <si>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</si>
  <si>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</si>
  <si>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</si>
  <si>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</si>
  <si>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</si>
  <si>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</si>
  <si>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</si>
  <si>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</si>
  <si>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</si>
  <si>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</si>
  <si>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</si>
  <si>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</si>
  <si>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</si>
  <si>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</si>
  <si>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</si>
  <si>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</si>
  <si>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</si>
  <si>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</si>
  <si>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</si>
  <si>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</si>
  <si>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</si>
  <si>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</si>
  <si>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</si>
  <si>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</si>
  <si>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</si>
  <si>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</si>
  <si>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</si>
  <si>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</si>
  <si>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</si>
  <si>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</si>
  <si>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</si>
  <si>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</si>
  <si>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</si>
  <si>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</si>
  <si>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</si>
  <si>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</si>
  <si>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</si>
  <si>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</si>
  <si>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</si>
  <si>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</si>
  <si>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</si>
  <si>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</si>
  <si>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</si>
  <si>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</si>
  <si>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</si>
  <si>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</si>
  <si>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</si>
  <si>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</si>
  <si>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</si>
  <si>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</si>
  <si>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</si>
  <si>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</si>
  <si>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</si>
  <si>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</si>
  <si>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</si>
  <si>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</si>
  <si>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</si>
  <si>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</si>
  <si>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</si>
  <si>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</si>
  <si>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</si>
  <si>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</si>
  <si>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</si>
  <si>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</si>
  <si>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</si>
  <si>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</si>
  <si>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</si>
  <si>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</si>
  <si>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</si>
  <si>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</si>
  <si>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</si>
  <si>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</si>
  <si>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</si>
  <si>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</si>
  <si>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</si>
  <si>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</si>
  <si>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</si>
  <si>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</si>
  <si>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</si>
  <si>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</si>
  <si>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</si>
  <si>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</si>
  <si>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</si>
  <si>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</si>
  <si>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</si>
  <si>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</si>
  <si>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</si>
  <si>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</si>
  <si>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</si>
  <si>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</si>
  <si>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</si>
  <si>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</si>
  <si>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</si>
  <si>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</si>
  <si>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</si>
  <si>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</si>
  <si>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</si>
  <si>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</si>
  <si>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</si>
  <si>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</si>
  <si>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</si>
  <si>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</si>
  <si>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</si>
  <si>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</si>
  <si>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</si>
  <si>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</si>
  <si>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</si>
  <si>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</si>
  <si>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</si>
  <si>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</si>
  <si>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</si>
  <si>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</si>
  <si>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</si>
  <si>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</si>
  <si>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</si>
  <si>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</si>
  <si>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</si>
  <si>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</si>
  <si>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</si>
  <si>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</si>
  <si>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</si>
  <si>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</si>
  <si>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</si>
  <si>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</si>
  <si>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</si>
  <si>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</si>
  <si>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</si>
  <si>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</si>
  <si>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</si>
  <si>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</si>
  <si>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</si>
  <si>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</si>
  <si>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</si>
  <si>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</si>
  <si>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</si>
  <si>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</si>
  <si>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</si>
  <si>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</si>
  <si>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</si>
  <si>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</si>
  <si>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</si>
  <si>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</si>
  <si>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</si>
  <si>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</si>
  <si>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</si>
  <si>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</si>
  <si>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</si>
  <si>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</si>
  <si>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</si>
  <si>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</si>
  <si>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</si>
  <si>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</si>
  <si>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</si>
  <si>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</si>
  <si>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</si>
  <si>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</si>
  <si>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</si>
  <si>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</si>
  <si>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</si>
  <si>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</si>
  <si>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</si>
  <si>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</si>
  <si>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</si>
  <si>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</si>
  <si>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</si>
  <si>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</si>
  <si>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</si>
  <si>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</si>
  <si>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</si>
  <si>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</si>
  <si>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</si>
  <si>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</si>
  <si>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</si>
  <si>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</si>
  <si>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</si>
  <si>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</si>
  <si>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</si>
  <si>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</si>
  <si>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</si>
  <si>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</si>
  <si>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</si>
  <si>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</si>
  <si>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</si>
  <si>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</si>
  <si>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</si>
  <si>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</si>
  <si>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</si>
  <si>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</si>
  <si>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</si>
  <si>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</si>
  <si>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</si>
  <si>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</si>
  <si>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</si>
  <si>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</si>
  <si>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</si>
  <si>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</si>
  <si>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</si>
  <si>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</si>
  <si>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</si>
  <si>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</si>
  <si>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</si>
  <si>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</si>
  <si>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</si>
  <si>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</si>
  <si>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</si>
  <si>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</si>
  <si>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</si>
  <si>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</si>
  <si>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</si>
  <si>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</si>
  <si>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</si>
  <si>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</si>
  <si>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</si>
  <si>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</si>
  <si>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</si>
  <si>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</si>
  <si>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</si>
  <si>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</si>
  <si>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</si>
  <si>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</si>
  <si>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</si>
  <si>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</si>
  <si>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</si>
  <si>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</si>
  <si>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</si>
  <si>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</si>
  <si>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</si>
  <si>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</si>
  <si>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</si>
  <si>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</si>
  <si>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</si>
  <si>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</si>
  <si>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</si>
  <si>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</si>
  <si>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</si>
  <si>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</si>
  <si>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</si>
  <si>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</si>
  <si>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</si>
  <si>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</si>
  <si>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</si>
  <si>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</si>
  <si>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</si>
  <si>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</si>
  <si>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</si>
  <si>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</si>
  <si>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</si>
  <si>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</si>
  <si>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</si>
  <si>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</si>
  <si>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</si>
  <si>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</si>
  <si>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</si>
  <si>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</si>
  <si>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</si>
  <si>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</si>
  <si>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</si>
  <si>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</si>
  <si>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</si>
  <si>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</si>
  <si>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</si>
  <si>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</si>
  <si>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</si>
  <si>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</si>
  <si>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</si>
  <si>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</si>
  <si>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</si>
  <si>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</si>
  <si>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</si>
  <si>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</si>
  <si>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</si>
  <si>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</si>
  <si>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</si>
  <si>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</si>
  <si>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</si>
  <si>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</si>
  <si>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</si>
  <si>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</si>
  <si>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</si>
  <si>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</si>
  <si>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</si>
  <si>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</si>
  <si>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</si>
  <si>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</si>
  <si>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</si>
  <si>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</si>
  <si>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</si>
  <si>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</si>
  <si>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</si>
  <si>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</si>
  <si>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</si>
  <si>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</si>
  <si>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</si>
  <si>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</si>
  <si>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</si>
  <si>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</si>
  <si>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</si>
  <si>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</si>
  <si>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</si>
  <si>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</si>
  <si>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</si>
  <si>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</si>
  <si>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</si>
  <si>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</si>
  <si>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</si>
  <si>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</si>
  <si>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</si>
  <si>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</si>
  <si>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</si>
  <si>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</si>
  <si>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</si>
  <si>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</si>
  <si>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</si>
  <si>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</si>
  <si>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</si>
  <si>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</si>
  <si>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</si>
  <si>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</si>
  <si>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</si>
  <si>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</si>
  <si>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</si>
  <si>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</si>
  <si>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</si>
  <si>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</si>
  <si>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</si>
  <si>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</si>
  <si>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</si>
  <si>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</si>
  <si>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</si>
  <si>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</si>
  <si>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</si>
  <si>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</si>
  <si>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</si>
  <si>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</si>
  <si>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</si>
  <si>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</si>
  <si>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</si>
  <si>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</si>
  <si>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</si>
  <si>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</si>
  <si>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</si>
  <si>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</si>
  <si>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</si>
  <si>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</si>
  <si>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</si>
  <si>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</si>
  <si>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</si>
  <si>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</si>
  <si>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</si>
  <si>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</si>
  <si>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</si>
  <si>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</si>
  <si>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</si>
  <si>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</si>
  <si>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</si>
  <si>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</si>
  <si>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</si>
  <si>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</si>
  <si>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</si>
  <si>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</si>
  <si>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</si>
  <si>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</si>
  <si>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</si>
  <si>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</si>
  <si>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</si>
  <si>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</si>
  <si>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</si>
  <si>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</si>
  <si>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</si>
  <si>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</si>
  <si>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</si>
  <si>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</si>
  <si>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</si>
  <si>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</si>
  <si>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</si>
  <si>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</si>
  <si>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</si>
  <si>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</si>
  <si>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</si>
  <si>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</si>
  <si>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</si>
  <si>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</si>
  <si>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</si>
  <si>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</si>
  <si>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</si>
  <si>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</si>
  <si>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</si>
  <si>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</si>
  <si>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</si>
  <si>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</si>
  <si>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</si>
  <si>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</si>
  <si>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</si>
  <si>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</si>
  <si>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</si>
  <si>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</si>
  <si>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</si>
  <si>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</si>
  <si>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</si>
  <si>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</si>
  <si>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</si>
  <si>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</si>
  <si>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</si>
  <si>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</si>
  <si>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</si>
  <si>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</si>
  <si>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</si>
  <si>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</si>
  <si>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</si>
  <si>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</si>
  <si>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</si>
  <si>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</si>
  <si>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</si>
  <si>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</si>
  <si>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</si>
  <si>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</si>
  <si>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</si>
  <si>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</si>
  <si>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</si>
  <si>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</si>
  <si>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</si>
  <si>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</si>
  <si>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</si>
  <si>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</si>
  <si>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</si>
  <si>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</si>
  <si>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</si>
  <si>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</si>
  <si>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</si>
  <si>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</si>
  <si>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</si>
  <si>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</si>
  <si>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</si>
  <si>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</si>
  <si>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</si>
  <si>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</si>
  <si>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</si>
  <si>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</si>
  <si>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</si>
  <si>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</si>
  <si>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</si>
  <si>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</si>
  <si>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</si>
  <si>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</si>
  <si>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</si>
  <si>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</si>
  <si>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</si>
  <si>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</si>
  <si>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</si>
  <si>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</si>
  <si>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</si>
  <si>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</si>
  <si>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</si>
  <si>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</si>
  <si>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</si>
  <si>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</si>
  <si>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</si>
  <si>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</si>
  <si>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</si>
  <si>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</si>
  <si>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</si>
  <si>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</si>
  <si>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</si>
  <si>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</si>
  <si>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</si>
  <si>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</si>
  <si>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</si>
  <si>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</si>
  <si>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</si>
  <si>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</si>
  <si>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</si>
  <si>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</si>
  <si>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</si>
  <si>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</si>
  <si>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</si>
  <si>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</si>
  <si>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</si>
  <si>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</si>
  <si>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</si>
  <si>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</si>
  <si>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</si>
  <si>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</si>
  <si>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</si>
  <si>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</si>
  <si>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</si>
  <si>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</si>
  <si>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</si>
  <si>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</si>
  <si>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</si>
  <si>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</si>
  <si>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</si>
  <si>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</si>
  <si>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</si>
  <si>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</si>
  <si>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</si>
  <si>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</si>
  <si>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</si>
  <si>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</si>
  <si>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</si>
  <si>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</si>
  <si>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</si>
  <si>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</si>
  <si>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</si>
  <si>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</si>
  <si>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</si>
  <si>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</si>
  <si>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</si>
  <si>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</si>
  <si>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</si>
  <si>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</si>
  <si>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</si>
  <si>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</si>
  <si>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</si>
  <si>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</si>
  <si>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</si>
  <si>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</si>
  <si>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</si>
  <si>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</si>
  <si>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</si>
  <si>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</si>
  <si>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</si>
  <si>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</si>
  <si>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</si>
  <si>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</si>
  <si>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</si>
  <si>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</si>
  <si>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</si>
  <si>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</si>
  <si>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</si>
  <si>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</si>
  <si>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</si>
  <si>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</si>
  <si>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</si>
  <si>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</si>
  <si>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</si>
  <si>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</si>
  <si>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</si>
  <si>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</si>
  <si>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</si>
  <si>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</si>
  <si>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</si>
  <si>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</si>
  <si>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</si>
  <si>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</si>
  <si>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</si>
  <si>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</si>
  <si>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</si>
  <si>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</si>
  <si>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</si>
  <si>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</si>
  <si>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</si>
  <si>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</si>
  <si>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</si>
  <si>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</si>
  <si>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</si>
  <si>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</si>
  <si>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</si>
  <si>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</si>
  <si>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</si>
  <si>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</si>
  <si>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</si>
  <si>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</si>
  <si>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</si>
  <si>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</si>
  <si>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</si>
  <si>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</si>
  <si>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</si>
  <si>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</si>
  <si>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</si>
  <si>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</si>
  <si>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</si>
  <si>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</si>
  <si>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</si>
  <si>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</si>
  <si>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</si>
  <si>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</si>
  <si>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</si>
  <si>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</si>
  <si>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</si>
  <si>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</si>
  <si>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</si>
  <si>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</si>
  <si>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</si>
  <si>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</si>
  <si>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</si>
  <si>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</si>
  <si>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</si>
  <si>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</si>
  <si>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</si>
  <si>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</si>
  <si>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</si>
  <si>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</si>
  <si>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</si>
  <si>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</si>
  <si>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</si>
  <si>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</si>
  <si>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</si>
  <si>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</si>
  <si>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</si>
  <si>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</si>
  <si>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</si>
  <si>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</si>
  <si>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</si>
  <si>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</si>
  <si>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</si>
  <si>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</si>
  <si>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</si>
  <si>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</si>
  <si>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</si>
  <si>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</si>
  <si>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</si>
  <si>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</si>
  <si>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</si>
  <si>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</si>
  <si>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</si>
  <si>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</si>
  <si>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</si>
  <si>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</si>
  <si>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</si>
  <si>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</si>
  <si>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</si>
  <si>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</si>
  <si>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</si>
  <si>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</si>
  <si>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</si>
  <si>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</si>
  <si>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</si>
  <si>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</si>
  <si>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</si>
  <si>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</si>
  <si>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</si>
  <si>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</si>
  <si>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</si>
  <si>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</si>
  <si>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</si>
  <si>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</si>
  <si>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</si>
  <si>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</si>
  <si>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</si>
  <si>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</si>
  <si>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</si>
  <si>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</si>
  <si>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</si>
  <si>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</si>
  <si>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</si>
  <si>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</si>
  <si>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</si>
  <si>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</si>
  <si>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</si>
  <si>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</si>
  <si>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</si>
  <si>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</si>
  <si>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</si>
  <si>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</si>
  <si>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</si>
  <si>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</si>
  <si>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</si>
  <si>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</si>
  <si>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</si>
  <si>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</si>
  <si>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</si>
  <si>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</si>
  <si>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</si>
  <si>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</si>
  <si>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</si>
  <si>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</si>
  <si>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</si>
  <si>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</si>
  <si>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</si>
  <si>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</si>
  <si>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</si>
  <si>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</si>
  <si>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</si>
  <si>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</si>
  <si>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</si>
  <si>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</si>
  <si>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</si>
  <si>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</si>
  <si>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</si>
  <si>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</si>
  <si>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</si>
  <si>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</si>
  <si>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</si>
  <si>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</si>
  <si>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</si>
  <si>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</si>
  <si>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</si>
  <si>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</si>
  <si>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</si>
  <si>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</si>
  <si>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</si>
  <si>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</si>
  <si>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</si>
  <si>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</si>
  <si>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</si>
  <si>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</si>
  <si>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</si>
  <si>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</si>
  <si>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</si>
  <si>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</si>
  <si>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</si>
  <si>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</si>
  <si>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</si>
  <si>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</si>
  <si>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</si>
  <si>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</si>
  <si>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</si>
  <si>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</si>
  <si>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</si>
  <si>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</si>
  <si>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</si>
  <si>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</si>
  <si>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</si>
  <si>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</si>
  <si>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</si>
  <si>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</si>
  <si>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</si>
  <si>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</si>
  <si>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</si>
  <si>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</si>
  <si>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</si>
  <si>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</si>
  <si>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</si>
  <si>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</si>
  <si>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</si>
  <si>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</si>
  <si>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</si>
  <si>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</si>
  <si>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</si>
  <si>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</si>
  <si>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</si>
  <si>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</si>
  <si>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</si>
  <si>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</si>
  <si>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</si>
  <si>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</si>
  <si>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</si>
  <si>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</si>
  <si>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</si>
  <si>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</si>
  <si>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</si>
  <si>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</si>
  <si>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</si>
  <si>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</si>
  <si>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</si>
  <si>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</si>
  <si>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</si>
  <si>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</si>
  <si>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</si>
  <si>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</si>
  <si>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</si>
  <si>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</si>
  <si>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</si>
  <si>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</si>
  <si>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</si>
  <si>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</si>
  <si>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</si>
  <si>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</si>
  <si>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</si>
  <si>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</si>
  <si>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</si>
  <si>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</si>
  <si>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</si>
  <si>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</si>
  <si>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</si>
  <si>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</si>
  <si>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</si>
  <si>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</si>
  <si>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</si>
  <si>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</si>
  <si>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</si>
  <si>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</si>
  <si>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</si>
  <si>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</si>
  <si>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</si>
  <si>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</si>
  <si>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</si>
  <si>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</si>
  <si>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</si>
  <si>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</si>
  <si>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</si>
  <si>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</si>
  <si>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</si>
  <si>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</si>
  <si>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</si>
  <si>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</si>
  <si>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</si>
  <si>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</si>
  <si>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</si>
  <si>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</si>
  <si>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</si>
  <si>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</si>
  <si>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</si>
  <si>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</si>
  <si>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</si>
  <si>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</si>
  <si>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</si>
  <si>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</si>
  <si>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</si>
  <si>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</si>
  <si>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</si>
  <si>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</si>
  <si>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</si>
  <si>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</si>
  <si>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</si>
  <si>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</si>
  <si>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</si>
  <si>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</si>
  <si>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</si>
  <si>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</si>
  <si>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</si>
  <si>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</si>
  <si>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</si>
  <si>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</si>
  <si>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</si>
  <si>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</si>
  <si>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</si>
  <si>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</si>
  <si>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</si>
  <si>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</si>
  <si>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</si>
  <si>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</si>
  <si>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</si>
  <si>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</si>
  <si>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</si>
  <si>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</si>
  <si>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</si>
  <si>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</si>
  <si>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</si>
  <si>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</si>
  <si>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</si>
  <si>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</si>
  <si>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</si>
  <si>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</si>
  <si>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</si>
  <si>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</si>
  <si>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</si>
  <si>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</si>
  <si>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</si>
  <si>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</si>
  <si>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</si>
  <si>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</si>
  <si>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</si>
  <si>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</si>
  <si>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</si>
  <si>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</si>
  <si>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</si>
  <si>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</si>
  <si>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</si>
  <si>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</si>
  <si>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</si>
  <si>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</si>
  <si>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</si>
  <si>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</si>
  <si>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</si>
  <si>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</si>
  <si>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</si>
  <si>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</si>
  <si>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</si>
  <si>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</si>
  <si>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</si>
  <si>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</si>
  <si>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</si>
  <si>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</si>
  <si>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</si>
  <si>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</si>
  <si>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</si>
  <si>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</si>
  <si>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</si>
  <si>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</si>
  <si>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</si>
  <si>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</si>
  <si>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</si>
  <si>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</si>
  <si>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</si>
  <si>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</si>
  <si>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</si>
  <si>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</si>
  <si>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</si>
  <si>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</si>
  <si>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</si>
  <si>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</si>
  <si>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</si>
  <si>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</si>
  <si>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</si>
  <si>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</si>
  <si>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</si>
  <si>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</si>
  <si>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</si>
  <si>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</si>
  <si>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</si>
  <si>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</si>
  <si>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</si>
  <si>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</si>
  <si>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</si>
  <si>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</si>
  <si>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</si>
  <si>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</si>
  <si>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</si>
  <si>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</si>
  <si>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</si>
  <si>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</si>
  <si>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</si>
  <si>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</si>
  <si>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</si>
  <si>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</si>
  <si>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</si>
  <si>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</si>
  <si>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</si>
  <si>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</si>
  <si>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</si>
  <si>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</si>
  <si>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</si>
  <si>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</si>
  <si>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</si>
  <si>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</si>
  <si>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</si>
  <si>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</si>
  <si>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</si>
  <si>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</si>
  <si>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</si>
  <si>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</si>
  <si>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</si>
  <si>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</si>
  <si>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</si>
  <si>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</si>
  <si>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</si>
  <si>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</si>
  <si>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</si>
  <si>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</si>
  <si>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</si>
  <si>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</si>
  <si>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</si>
  <si>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</si>
  <si>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</si>
  <si>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</si>
  <si>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</si>
  <si>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</si>
  <si>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</si>
  <si>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</si>
  <si>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</si>
  <si>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</si>
  <si>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</si>
  <si>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</si>
  <si>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</si>
  <si>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</si>
  <si>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</si>
  <si>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</si>
  <si>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</si>
  <si>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</si>
  <si>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</si>
  <si>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</si>
  <si>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</si>
  <si>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</si>
  <si>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</si>
  <si>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</si>
  <si>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</si>
  <si>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</si>
  <si>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</si>
  <si>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</si>
  <si>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</si>
  <si>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</si>
  <si>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</si>
  <si>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</si>
  <si>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</si>
  <si>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</si>
  <si>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</si>
  <si>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</si>
  <si>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</si>
  <si>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</si>
  <si>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</si>
  <si>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</si>
  <si>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</si>
  <si>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</si>
  <si>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</si>
  <si>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</si>
  <si>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</si>
  <si>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</si>
  <si>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</si>
  <si>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</si>
  <si>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</si>
  <si>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</si>
  <si>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</si>
  <si>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</si>
  <si>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</si>
  <si>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</si>
  <si>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</si>
  <si>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</si>
  <si>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</si>
  <si>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</si>
  <si>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</si>
  <si>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</si>
  <si>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</si>
  <si>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</si>
  <si>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</si>
  <si>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</si>
  <si>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</si>
  <si>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</si>
  <si>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</si>
  <si>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</si>
  <si>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</si>
  <si>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</si>
  <si>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</si>
  <si>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</si>
  <si>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</si>
  <si>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</si>
  <si>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</si>
  <si>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</si>
  <si>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</si>
  <si>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</si>
  <si>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</si>
  <si>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</si>
  <si>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</si>
  <si>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</si>
  <si>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</si>
  <si>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</si>
  <si>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</si>
  <si>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</si>
  <si>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</si>
  <si>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</si>
  <si>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</si>
  <si>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</si>
  <si>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</si>
  <si>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</si>
  <si>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</si>
  <si>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</si>
  <si>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</si>
  <si>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</si>
  <si>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</si>
  <si>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</si>
  <si>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</si>
  <si>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</si>
  <si>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</si>
  <si>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</si>
  <si>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</si>
  <si>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</si>
  <si>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</si>
  <si>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</si>
  <si>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</si>
  <si>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</si>
  <si>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</si>
  <si>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</si>
  <si>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</si>
  <si>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</si>
  <si>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</si>
  <si>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</si>
  <si>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</si>
  <si>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</si>
  <si>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</si>
  <si>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</si>
  <si>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</si>
  <si>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</si>
  <si>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</si>
  <si>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</si>
  <si>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</si>
  <si>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</si>
  <si>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</si>
  <si>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</si>
  <si>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</si>
  <si>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</si>
  <si>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</si>
  <si>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</si>
  <si>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</si>
  <si>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</si>
  <si>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</si>
  <si>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</si>
  <si>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</si>
  <si>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</si>
  <si>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</si>
  <si>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</si>
  <si>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</si>
  <si>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</si>
  <si>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</si>
  <si>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</si>
  <si>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</si>
  <si>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</si>
  <si>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</si>
  <si>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</si>
  <si>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</si>
  <si>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</si>
  <si>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</si>
  <si>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</si>
  <si>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</si>
  <si>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</si>
  <si>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</si>
  <si>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</si>
  <si>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</si>
  <si>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</si>
  <si>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</si>
  <si>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</si>
  <si>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</si>
  <si>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</si>
  <si>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</si>
  <si>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</si>
  <si>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</si>
  <si>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</si>
  <si>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</si>
  <si>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</si>
  <si>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</si>
  <si>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</si>
  <si>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</si>
  <si>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</si>
  <si>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</si>
  <si>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</si>
  <si>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</si>
  <si>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</si>
  <si>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</si>
  <si>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</si>
  <si>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</si>
  <si>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</si>
  <si>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</si>
  <si>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</si>
  <si>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</si>
  <si>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</si>
  <si>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</si>
  <si>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</si>
  <si>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</si>
  <si>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</si>
  <si>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</si>
  <si>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</si>
  <si>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</si>
  <si>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</si>
  <si>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</si>
  <si>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</si>
  <si>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</si>
  <si>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</si>
  <si>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</si>
  <si>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</si>
  <si>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</si>
  <si>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</si>
  <si>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</si>
  <si>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</si>
  <si>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</si>
  <si>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</si>
  <si>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</si>
  <si>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</si>
  <si>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</si>
  <si>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</si>
  <si>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</si>
  <si>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</si>
  <si>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</si>
  <si>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</si>
  <si>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</si>
  <si>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</si>
  <si>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</si>
  <si>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</si>
  <si>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</si>
  <si>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</si>
  <si>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</si>
  <si>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</si>
  <si>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</si>
  <si>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</si>
  <si>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</si>
  <si>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</si>
  <si>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</si>
  <si>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</si>
  <si>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</si>
  <si>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</si>
  <si>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</si>
  <si>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</si>
  <si>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</si>
  <si>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</si>
  <si>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</si>
  <si>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</si>
  <si>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</si>
  <si>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</si>
  <si>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</si>
  <si>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</si>
  <si>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</si>
  <si>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</si>
  <si>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</si>
  <si>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</si>
  <si>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</si>
  <si>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</si>
  <si>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</si>
  <si>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</si>
  <si>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</si>
  <si>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</si>
  <si>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</si>
  <si>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</si>
  <si>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</si>
  <si>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</si>
  <si>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</si>
  <si>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</si>
  <si>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</si>
  <si>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</si>
  <si>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</si>
  <si>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</si>
  <si>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</si>
  <si>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</si>
  <si>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</si>
  <si>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</si>
  <si>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</si>
  <si>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</si>
  <si>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</si>
  <si>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</si>
  <si>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</si>
  <si>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</si>
  <si>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</si>
  <si>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</si>
  <si>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</si>
  <si>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</si>
  <si>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</si>
  <si>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</si>
  <si>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</si>
  <si>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</si>
  <si>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</si>
  <si>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</si>
  <si>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</si>
  <si>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</si>
  <si>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</si>
  <si>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</si>
  <si>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</si>
  <si>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</si>
  <si>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</si>
  <si>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</si>
  <si>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</si>
  <si>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</si>
  <si>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</si>
  <si>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</si>
  <si>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</si>
  <si>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</si>
  <si>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</si>
  <si>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</si>
  <si>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</si>
  <si>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</si>
  <si>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</si>
  <si>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</si>
  <si>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</si>
  <si>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</si>
  <si>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</si>
  <si>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</si>
  <si>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</si>
  <si>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</si>
  <si>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</si>
  <si>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</si>
  <si>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</si>
  <si>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</si>
  <si>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</si>
  <si>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</si>
  <si>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</si>
  <si>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</si>
  <si>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</si>
  <si>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</si>
  <si>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</si>
  <si>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</si>
  <si>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</si>
  <si>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</si>
  <si>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</si>
  <si>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</si>
  <si>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</si>
  <si>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</si>
  <si>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</si>
  <si>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</si>
  <si>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</si>
  <si>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</si>
  <si>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</si>
  <si>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</si>
  <si>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</si>
  <si>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</si>
  <si>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</si>
  <si>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</si>
  <si>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</si>
  <si>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</si>
  <si>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</si>
  <si>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</si>
  <si>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</si>
  <si>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</si>
  <si>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</si>
  <si>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</si>
  <si>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</si>
  <si>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</si>
  <si>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</si>
  <si>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</si>
  <si>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</si>
  <si>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</si>
  <si>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</si>
  <si>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</si>
  <si>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</si>
  <si>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</si>
  <si>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</si>
  <si>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</si>
  <si>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</si>
  <si>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</si>
  <si>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</si>
  <si>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</si>
  <si>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</si>
  <si>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</si>
  <si>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</si>
  <si>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</si>
  <si>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</si>
  <si>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</si>
  <si>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</si>
  <si>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</si>
  <si>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</si>
  <si>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</si>
  <si>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</si>
  <si>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</si>
  <si>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</si>
  <si>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</si>
  <si>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</si>
  <si>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</si>
  <si>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</si>
  <si>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</si>
  <si>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</si>
  <si>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</si>
  <si>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</si>
  <si>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</si>
  <si>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</si>
  <si>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</si>
  <si>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</si>
  <si>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</si>
  <si>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</si>
  <si>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</si>
  <si>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</si>
  <si>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</si>
  <si>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</si>
  <si>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</si>
  <si>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</si>
  <si>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</si>
  <si>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</si>
  <si>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</si>
  <si>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</si>
  <si>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</si>
  <si>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</si>
  <si>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</si>
  <si>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</si>
  <si>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</si>
  <si>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</si>
  <si>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</si>
  <si>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</si>
  <si>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</si>
  <si>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</si>
  <si>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</si>
  <si>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</si>
  <si>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</si>
  <si>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</si>
  <si>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</si>
  <si>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</si>
  <si>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</si>
  <si>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</si>
  <si>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</si>
  <si>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</si>
  <si>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</si>
  <si>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</si>
  <si>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</si>
  <si>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</si>
  <si>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</si>
  <si>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</si>
  <si>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</si>
  <si>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</si>
  <si>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</si>
  <si>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</si>
  <si>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</si>
  <si>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</si>
  <si>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</si>
  <si>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</si>
  <si>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</si>
  <si>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</si>
  <si>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</si>
  <si>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</si>
  <si>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</si>
  <si>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</si>
  <si>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</si>
  <si>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</si>
  <si>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</si>
  <si>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</si>
  <si>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</si>
  <si>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</si>
  <si>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</si>
  <si>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</si>
  <si>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</si>
  <si>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</si>
  <si>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</si>
  <si>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</si>
  <si>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</si>
  <si>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</si>
  <si>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</si>
  <si>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</si>
  <si>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</si>
  <si>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</si>
  <si>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</si>
  <si>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</si>
  <si>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</si>
  <si>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</si>
  <si>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</si>
  <si>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</si>
  <si>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</si>
  <si>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</si>
  <si>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</si>
  <si>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</si>
  <si>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</si>
  <si>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</si>
  <si>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</si>
  <si>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</si>
  <si>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</si>
  <si>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</si>
  <si>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</si>
  <si>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</si>
  <si>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</si>
  <si>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</si>
  <si>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</si>
  <si>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</si>
  <si>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</si>
  <si>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</si>
  <si>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</si>
  <si>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</si>
  <si>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</si>
  <si>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</si>
  <si>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</si>
  <si>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</si>
  <si>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</si>
  <si>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</si>
  <si>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</si>
  <si>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</si>
  <si>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</si>
  <si>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</si>
  <si>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</si>
  <si>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</si>
  <si>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</si>
  <si>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</si>
  <si>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</si>
  <si>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</si>
  <si>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</si>
  <si>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</si>
  <si>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</si>
  <si>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</si>
  <si>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</si>
  <si>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</si>
  <si>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</si>
  <si>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</si>
  <si>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</si>
  <si>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</si>
  <si>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</si>
  <si>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</si>
  <si>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</si>
  <si>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</si>
  <si>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</si>
  <si>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</si>
  <si>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</si>
  <si>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</si>
  <si>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</si>
  <si>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</si>
  <si>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</si>
  <si>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</si>
  <si>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</si>
  <si>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</si>
  <si>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</si>
  <si>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</si>
  <si>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</si>
  <si>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</si>
  <si>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</si>
  <si>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</si>
  <si>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</si>
  <si>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</si>
  <si>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</si>
  <si>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</si>
  <si>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</si>
  <si>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</si>
  <si>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</si>
  <si>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</si>
  <si>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</si>
  <si>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</si>
  <si>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</si>
  <si>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</si>
  <si>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</si>
  <si>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</si>
  <si>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</si>
  <si>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</si>
  <si>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</si>
  <si>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</si>
  <si>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</si>
  <si>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</si>
  <si>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</si>
  <si>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</si>
  <si>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</si>
  <si>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</si>
  <si>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</si>
  <si>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</si>
  <si>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</si>
  <si>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</si>
  <si>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</si>
  <si>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</si>
  <si>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</si>
  <si>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</si>
  <si>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</si>
  <si>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</si>
  <si>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</si>
  <si>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</si>
  <si>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</si>
  <si>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</si>
  <si>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</si>
  <si>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</si>
  <si>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</si>
  <si>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</si>
  <si>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</si>
  <si>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</si>
  <si>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</si>
  <si>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</si>
  <si>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</si>
  <si>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</si>
  <si>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</si>
  <si>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</si>
  <si>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</si>
  <si>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</si>
  <si>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</si>
  <si>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</si>
  <si>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</si>
  <si>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</si>
  <si>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</si>
  <si>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</si>
  <si>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</si>
  <si>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</si>
  <si>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</si>
  <si>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</si>
  <si>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</si>
  <si>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</si>
  <si>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</si>
  <si>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</si>
  <si>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</si>
  <si>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</si>
  <si>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</si>
  <si>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</si>
  <si>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</si>
  <si>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</si>
  <si>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</si>
  <si>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</si>
  <si>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</si>
  <si>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</si>
  <si>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</si>
  <si>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</si>
  <si>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</si>
  <si>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</si>
  <si>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</si>
  <si>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</si>
  <si>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</si>
  <si>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</si>
  <si>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</si>
  <si>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</si>
  <si>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</si>
  <si>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</si>
  <si>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</si>
  <si>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</si>
  <si>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</si>
  <si>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</si>
  <si>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</si>
  <si>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</si>
  <si>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</si>
  <si>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</si>
  <si>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</si>
  <si>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</si>
  <si>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</si>
  <si>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</si>
  <si>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</si>
  <si>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</si>
  <si>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</si>
  <si>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</si>
  <si>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</si>
  <si>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</si>
  <si>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</si>
  <si>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</si>
  <si>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</si>
  <si>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</si>
  <si>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</si>
  <si>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</si>
  <si>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</si>
  <si>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</si>
  <si>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</si>
  <si>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</si>
  <si>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</si>
  <si>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</si>
  <si>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</si>
  <si>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</si>
  <si>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</si>
  <si>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</si>
  <si>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</si>
  <si>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</si>
  <si>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</si>
  <si>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</si>
  <si>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</si>
  <si>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</si>
  <si>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</si>
  <si>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</si>
  <si>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</si>
  <si>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</si>
  <si>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</si>
  <si>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</si>
  <si>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</si>
  <si>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</si>
  <si>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</si>
  <si>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</si>
  <si>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</si>
  <si>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</si>
  <si>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</si>
  <si>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</si>
  <si>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</si>
  <si>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</si>
  <si>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</si>
  <si>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</si>
  <si>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</si>
  <si>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</si>
  <si>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</si>
  <si>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</si>
  <si>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</si>
  <si>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</si>
  <si>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</si>
  <si>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</si>
  <si>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</si>
  <si>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</si>
  <si>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</si>
  <si>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</si>
  <si>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</si>
  <si>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</si>
  <si>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</si>
  <si>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</si>
  <si>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</si>
  <si>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</si>
  <si>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</si>
  <si>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</si>
  <si>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</si>
  <si>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</si>
  <si>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</si>
  <si>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</si>
  <si>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</si>
  <si>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</si>
  <si>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</si>
  <si>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</si>
  <si>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</si>
  <si>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</si>
  <si>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</si>
  <si>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</si>
  <si>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</si>
  <si>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</si>
  <si>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</si>
  <si>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</si>
  <si>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</si>
  <si>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</si>
  <si>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</si>
  <si>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</si>
  <si>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</si>
  <si>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</si>
  <si>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</si>
  <si>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</si>
  <si>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</si>
  <si>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</si>
  <si>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</si>
  <si>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</si>
  <si>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</si>
  <si>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</si>
  <si>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</si>
  <si>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</si>
  <si>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</si>
  <si>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</si>
  <si>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</si>
  <si>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</si>
  <si>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</si>
  <si>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</si>
  <si>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</si>
  <si>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</si>
  <si>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</si>
  <si>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</si>
  <si>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</si>
  <si>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</si>
  <si>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</si>
  <si>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</si>
  <si>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</si>
  <si>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</si>
  <si>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</si>
  <si>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</si>
  <si>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</si>
  <si>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</si>
  <si>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</si>
  <si>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</si>
  <si>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</si>
  <si>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</si>
  <si>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</si>
  <si>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</si>
  <si>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</si>
  <si>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</si>
  <si>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</si>
  <si>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</si>
  <si>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</si>
  <si>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</si>
  <si>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</si>
  <si>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</si>
  <si>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</si>
  <si>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</si>
  <si>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</si>
  <si>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</si>
  <si>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</si>
  <si>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</si>
  <si>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</si>
  <si>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</si>
  <si>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</si>
  <si>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</si>
  <si>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</si>
  <si>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</si>
  <si>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</si>
  <si>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</si>
  <si>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</si>
  <si>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</si>
  <si>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</si>
  <si>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</si>
  <si>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</si>
  <si>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</si>
  <si>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</si>
  <si>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</si>
  <si>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</si>
  <si>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</si>
  <si>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</si>
  <si>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</si>
  <si>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</si>
  <si>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</si>
  <si>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</si>
  <si>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</si>
  <si>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</si>
  <si>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</si>
  <si>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</si>
  <si>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</si>
  <si>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</si>
  <si>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</si>
  <si>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</si>
  <si>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</si>
  <si>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</si>
  <si>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</si>
  <si>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</si>
  <si>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</si>
  <si>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</si>
  <si>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</si>
  <si>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</si>
  <si>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</si>
  <si>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</si>
  <si>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</si>
  <si>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</si>
  <si>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</si>
  <si>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</si>
  <si>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</si>
  <si>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</si>
  <si>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</si>
  <si>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</si>
  <si>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</si>
  <si>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</si>
  <si>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</si>
  <si>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</si>
  <si>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</si>
  <si>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</si>
  <si>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</si>
  <si>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</si>
  <si>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</si>
  <si>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</si>
  <si>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</si>
  <si>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</si>
  <si>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</si>
  <si>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</si>
  <si>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</si>
  <si>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</si>
  <si>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</si>
  <si>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</si>
  <si>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</si>
  <si>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</si>
  <si>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</si>
  <si>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</si>
  <si>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</si>
  <si>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</si>
  <si>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</si>
  <si>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</si>
  <si>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</si>
  <si>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</si>
  <si>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</si>
  <si>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</si>
  <si>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</si>
  <si>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</si>
  <si>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</si>
  <si>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</si>
  <si>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</si>
  <si>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</si>
  <si>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</si>
  <si>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</si>
  <si>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</si>
  <si>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</si>
  <si>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</si>
  <si>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</si>
  <si>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</si>
  <si>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</si>
  <si>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</si>
  <si>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</si>
  <si>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</si>
  <si>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</si>
  <si>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</si>
  <si>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</si>
  <si>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</si>
  <si>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</si>
  <si>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</si>
  <si>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</si>
  <si>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</si>
  <si>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</si>
  <si>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</si>
  <si>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</si>
  <si>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</si>
  <si>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</si>
  <si>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</si>
  <si>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</si>
  <si>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</si>
  <si>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</si>
  <si>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</si>
  <si>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</si>
  <si>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</si>
  <si>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</si>
  <si>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</si>
  <si>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</si>
  <si>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</si>
  <si>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</si>
  <si>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</si>
  <si>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</si>
  <si>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</si>
  <si>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</si>
  <si>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</si>
  <si>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</si>
  <si>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</si>
  <si>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</si>
  <si>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</si>
  <si>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</si>
  <si>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</si>
  <si>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</si>
  <si>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</si>
  <si>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</si>
  <si>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</si>
  <si>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</si>
  <si>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</si>
  <si>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</si>
  <si>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</si>
  <si>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</si>
  <si>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</si>
  <si>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</si>
  <si>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</si>
  <si>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</si>
  <si>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</si>
  <si>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</si>
  <si>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</si>
  <si>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</si>
  <si>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</si>
  <si>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</si>
  <si>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</si>
  <si>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</si>
  <si>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</si>
  <si>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</si>
  <si>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</si>
  <si>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</si>
  <si>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</si>
  <si>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</si>
  <si>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</si>
  <si>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</si>
  <si>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</si>
  <si>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</si>
  <si>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</si>
  <si>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</si>
  <si>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</si>
  <si>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</si>
  <si>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</si>
  <si>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</si>
  <si>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</si>
  <si>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</si>
  <si>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</si>
  <si>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</si>
  <si>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</si>
  <si>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</si>
  <si>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</si>
  <si>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</si>
  <si>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</si>
  <si>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</si>
  <si>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</si>
  <si>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</si>
  <si>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</si>
  <si>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</si>
  <si>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</si>
  <si>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</si>
  <si>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</si>
  <si>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</si>
  <si>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</si>
  <si>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</si>
  <si>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</si>
  <si>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</si>
  <si>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</si>
  <si>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</si>
  <si>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</si>
  <si>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</si>
  <si>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</si>
  <si>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</si>
  <si>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</si>
  <si>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</si>
  <si>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</si>
  <si>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</si>
  <si>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</si>
  <si>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</si>
  <si>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</si>
  <si>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</si>
  <si>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</si>
  <si>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</si>
  <si>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</si>
  <si>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</si>
  <si>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</si>
  <si>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</si>
  <si>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</si>
  <si>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</si>
  <si>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</si>
  <si>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</si>
  <si>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</si>
  <si>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</si>
  <si>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</si>
  <si>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</si>
  <si>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</si>
  <si>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</si>
  <si>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</si>
  <si>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</si>
  <si>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</si>
  <si>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</si>
  <si>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</si>
  <si>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</si>
  <si>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</si>
  <si>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</si>
  <si>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</si>
  <si>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</si>
  <si>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</si>
  <si>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</si>
  <si>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</si>
  <si>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</si>
  <si>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</si>
  <si>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</si>
  <si>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</si>
  <si>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</si>
  <si>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</si>
  <si>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</si>
  <si>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</si>
  <si>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</si>
  <si>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</si>
  <si>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</si>
  <si>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</si>
  <si>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</si>
  <si>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</si>
  <si>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</si>
  <si>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</si>
  <si>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</si>
  <si>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</si>
  <si>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</si>
  <si>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</si>
  <si>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</si>
  <si>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</si>
  <si>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</si>
  <si>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</si>
  <si>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</si>
  <si>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</si>
  <si>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</si>
  <si>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</si>
  <si>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</si>
  <si>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</si>
  <si>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</si>
  <si>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</si>
  <si>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</si>
  <si>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</si>
  <si>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</si>
  <si>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</si>
  <si>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</si>
  <si>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</si>
  <si>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</si>
  <si>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</si>
  <si>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</si>
  <si>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</si>
  <si>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</si>
  <si>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</si>
  <si>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</si>
  <si>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</si>
  <si>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</si>
  <si>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</si>
  <si>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</si>
  <si>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</si>
  <si>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</si>
  <si>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</si>
  <si>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</si>
  <si>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</si>
  <si>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</si>
  <si>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</si>
  <si>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</si>
  <si>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</si>
  <si>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</si>
  <si>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</si>
  <si>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</si>
  <si>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</si>
  <si>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</si>
  <si>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</si>
  <si>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</si>
  <si>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</si>
  <si>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</si>
  <si>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</si>
  <si>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</si>
  <si>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</si>
  <si>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</si>
  <si>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</si>
  <si>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</si>
  <si>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</si>
  <si>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</si>
  <si>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</si>
  <si>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</si>
  <si>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</si>
  <si>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</si>
  <si>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</si>
  <si>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</si>
  <si>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</si>
  <si>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</si>
  <si>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</si>
  <si>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</si>
  <si>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</si>
  <si>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</si>
  <si>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</si>
  <si>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</si>
  <si>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</si>
  <si>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</si>
  <si>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</si>
  <si>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</si>
  <si>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</si>
  <si>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</si>
  <si>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</si>
  <si>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</si>
  <si>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</si>
  <si>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</si>
  <si>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</si>
  <si>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</si>
  <si>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</si>
  <si>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</si>
  <si>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</si>
  <si>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</si>
  <si>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</si>
  <si>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</si>
  <si>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</si>
  <si>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</si>
  <si>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</si>
  <si>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</si>
  <si>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</si>
  <si>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</si>
  <si>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</si>
  <si>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</si>
  <si>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</si>
  <si>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</si>
  <si>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</si>
  <si>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</si>
  <si>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</si>
  <si>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</si>
  <si>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</si>
  <si>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</si>
  <si>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</si>
  <si>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</si>
  <si>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</si>
  <si>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</si>
  <si>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</si>
  <si>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</si>
  <si>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</si>
  <si>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</si>
  <si>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</si>
  <si>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</si>
  <si>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</si>
  <si>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</si>
  <si>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</si>
  <si>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</si>
  <si>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</si>
  <si>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</si>
  <si>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</si>
  <si>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</si>
  <si>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</si>
  <si>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</si>
  <si>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</si>
  <si>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</si>
  <si>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</si>
  <si>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</si>
  <si>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</si>
  <si>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</si>
  <si>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</si>
  <si>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</si>
  <si>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</si>
  <si>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</si>
  <si>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</si>
  <si>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</si>
  <si>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</si>
  <si>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</si>
  <si>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</si>
  <si>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</si>
  <si>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</si>
  <si>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</si>
  <si>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</si>
  <si>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</si>
  <si>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</si>
  <si>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</si>
  <si>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</si>
  <si>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</si>
  <si>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</si>
  <si>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</si>
  <si>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</si>
  <si>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</si>
  <si>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</si>
  <si>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</si>
  <si>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</si>
  <si>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</si>
  <si>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</si>
  <si>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</si>
  <si>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</si>
  <si>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</si>
  <si>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</si>
  <si>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</si>
  <si>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</si>
  <si>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</si>
  <si>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</si>
  <si>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</si>
  <si>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</si>
  <si>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</si>
  <si>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</si>
  <si>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</si>
  <si>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</si>
  <si>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</si>
  <si>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</si>
  <si>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</si>
  <si>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</si>
  <si>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</si>
  <si>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</si>
  <si>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</si>
  <si>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</si>
  <si>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</si>
  <si>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</si>
  <si>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</si>
  <si>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</si>
  <si>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</si>
  <si>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</si>
  <si>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</si>
  <si>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</si>
  <si>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</si>
  <si>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</si>
  <si>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</si>
  <si>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</si>
  <si>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</si>
  <si>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</si>
  <si>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</si>
  <si>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</si>
  <si>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</si>
  <si>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</si>
  <si>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</si>
  <si>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</si>
  <si>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</si>
  <si>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</si>
  <si>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</si>
  <si>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</si>
  <si>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</si>
  <si>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</si>
  <si>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</si>
  <si>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</si>
  <si>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</si>
  <si>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</si>
  <si>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</si>
  <si>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</si>
  <si>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</si>
  <si>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</si>
  <si>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</si>
  <si>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</si>
  <si>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</si>
  <si>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</si>
  <si>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</si>
  <si>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</si>
  <si>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</si>
  <si>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</si>
  <si>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</si>
  <si>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</si>
  <si>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</si>
  <si>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</si>
  <si>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</si>
  <si>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</si>
  <si>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</si>
  <si>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</si>
  <si>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</si>
  <si>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</si>
  <si>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</si>
  <si>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</si>
  <si>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</si>
  <si>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</si>
  <si>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</si>
  <si>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</si>
  <si>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</si>
  <si>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</si>
  <si>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</si>
  <si>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</si>
  <si>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</si>
  <si>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</si>
  <si>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</si>
  <si>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</si>
  <si>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</si>
  <si>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</si>
  <si>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</si>
  <si>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</si>
  <si>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</si>
  <si>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</si>
  <si>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</si>
  <si>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</si>
  <si>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</si>
  <si>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</si>
  <si>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</si>
  <si>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</si>
  <si>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</si>
  <si>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</si>
  <si>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</si>
  <si>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</si>
  <si>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</si>
  <si>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</si>
  <si>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</si>
  <si>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</si>
  <si>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</si>
  <si>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</si>
  <si>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</si>
  <si>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</si>
  <si>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</si>
  <si>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</si>
  <si>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</si>
  <si>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</si>
  <si>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</si>
  <si>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</si>
  <si>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</si>
  <si>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</si>
  <si>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</si>
  <si>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</si>
  <si>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</si>
  <si>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</si>
  <si>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</si>
  <si>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</si>
  <si>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</si>
  <si>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</si>
  <si>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</si>
  <si>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</si>
  <si>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</si>
  <si>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</si>
  <si>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</si>
  <si>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</si>
  <si>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</si>
  <si>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</si>
  <si>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</si>
  <si>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</si>
  <si>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</si>
  <si>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</si>
  <si>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</si>
  <si>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</si>
  <si>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</si>
  <si>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</si>
  <si>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</si>
  <si>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</si>
  <si>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</si>
  <si>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</si>
  <si>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</si>
  <si>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</si>
  <si>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</si>
  <si>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</si>
  <si>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</si>
  <si>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</si>
  <si>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</si>
  <si>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</si>
  <si>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</si>
  <si>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</si>
  <si>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</si>
  <si>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</si>
  <si>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</si>
  <si>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</si>
  <si>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</si>
  <si>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</si>
  <si>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</si>
  <si>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</si>
  <si>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</si>
  <si>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</si>
  <si>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</si>
  <si>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</si>
  <si>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</si>
  <si>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</si>
  <si>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</si>
  <si>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</si>
  <si>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</si>
  <si>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</si>
  <si>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</si>
  <si>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</si>
  <si>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</si>
  <si>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</si>
  <si>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</si>
  <si>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</si>
  <si>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</si>
  <si>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</si>
  <si>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</si>
  <si>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</si>
  <si>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</si>
  <si>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</si>
  <si>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</si>
  <si>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</si>
  <si>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</si>
  <si>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</si>
  <si>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</si>
  <si>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</si>
  <si>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</si>
  <si>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</si>
  <si>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</si>
  <si>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</si>
  <si>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</si>
  <si>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</si>
  <si>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</si>
  <si>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</si>
  <si>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</si>
  <si>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</si>
  <si>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</si>
  <si>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</si>
  <si>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</si>
  <si>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</si>
  <si>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</si>
  <si>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</si>
  <si>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</si>
  <si>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</si>
  <si>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</si>
  <si>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</si>
  <si>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</si>
  <si>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</si>
  <si>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</si>
  <si>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</si>
  <si>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</si>
  <si>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</si>
  <si>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</si>
  <si>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</si>
  <si>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</si>
  <si>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</si>
  <si>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</si>
  <si>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</si>
  <si>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</si>
  <si>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</si>
  <si>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</si>
  <si>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</si>
  <si>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</si>
  <si>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</si>
  <si>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</si>
  <si>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</si>
  <si>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</si>
  <si>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</si>
  <si>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</si>
  <si>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</si>
  <si>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</si>
  <si>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</si>
  <si>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</si>
  <si>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</si>
  <si>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</si>
  <si>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</si>
  <si>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</si>
  <si>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</si>
  <si>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</si>
  <si>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</si>
  <si>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</si>
  <si>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</si>
  <si>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</si>
  <si>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</si>
  <si>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</si>
  <si>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</si>
  <si>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</si>
  <si>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</si>
  <si>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</si>
  <si>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</si>
  <si>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</si>
  <si>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</si>
  <si>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</si>
  <si>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</si>
  <si>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</si>
  <si>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</si>
  <si>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</si>
  <si>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</si>
  <si>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</si>
  <si>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</si>
  <si>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</si>
  <si>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</si>
  <si>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</si>
  <si>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</si>
  <si>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</si>
  <si>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</si>
  <si>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</si>
  <si>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</si>
  <si>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</si>
  <si>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</si>
  <si>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</si>
  <si>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</si>
  <si>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</si>
  <si>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</si>
  <si>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</si>
  <si>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</si>
  <si>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</si>
  <si>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</si>
  <si>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</si>
  <si>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</si>
  <si>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</si>
  <si>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</si>
  <si>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</si>
  <si>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</si>
  <si>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</si>
  <si>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</si>
  <si>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</si>
  <si>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</si>
  <si>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</si>
  <si>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</si>
  <si>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</si>
  <si>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</si>
  <si>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</si>
  <si>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</si>
  <si>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</si>
  <si>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</si>
  <si>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</si>
  <si>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</si>
  <si>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</si>
  <si>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</si>
  <si>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</si>
  <si>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</si>
  <si>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</si>
  <si>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</si>
  <si>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</si>
  <si>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</si>
  <si>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</si>
  <si>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</si>
  <si>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</si>
  <si>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</si>
  <si>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</si>
  <si>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</si>
  <si>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</si>
  <si>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</si>
  <si>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</si>
  <si>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</si>
  <si>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</si>
  <si>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</si>
  <si>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</si>
  <si>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</si>
  <si>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</si>
  <si>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</si>
  <si>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</si>
  <si>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</si>
  <si>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</si>
  <si>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</si>
  <si>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</si>
  <si>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</si>
  <si>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</si>
  <si>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</si>
  <si>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</si>
  <si>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</si>
  <si>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</si>
  <si>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</si>
  <si>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</si>
  <si>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</si>
  <si>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</si>
  <si>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</si>
  <si>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</si>
  <si>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</si>
  <si>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</si>
  <si>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</si>
  <si>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</si>
  <si>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</si>
  <si>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</si>
  <si>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</si>
  <si>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</si>
  <si>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</si>
  <si>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</si>
  <si>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</si>
  <si>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</si>
  <si>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</si>
  <si>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</si>
  <si>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</si>
  <si>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</si>
  <si>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</si>
  <si>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</si>
  <si>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</si>
  <si>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</si>
  <si>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</si>
  <si>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</si>
  <si>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</si>
  <si>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</si>
  <si>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</si>
  <si>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</si>
  <si>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</si>
  <si>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</si>
  <si>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</si>
  <si>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</si>
  <si>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</si>
  <si>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</si>
  <si>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</si>
  <si>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</si>
  <si>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</si>
  <si>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</si>
  <si>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</si>
  <si>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</si>
  <si>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</si>
  <si>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</si>
  <si>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</si>
  <si>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</si>
  <si>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</si>
  <si>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</si>
  <si>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</si>
  <si>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</si>
  <si>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</si>
  <si>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</si>
  <si>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</si>
  <si>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</si>
  <si>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</si>
  <si>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</si>
  <si>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</si>
  <si>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</si>
  <si>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</si>
  <si>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</si>
  <si>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</si>
  <si>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</si>
  <si>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</si>
  <si>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</si>
  <si>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</si>
  <si>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</si>
  <si>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</si>
  <si>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</si>
  <si>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</si>
  <si>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</si>
  <si>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</si>
  <si>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</si>
  <si>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</si>
  <si>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</si>
  <si>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</si>
  <si>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</si>
  <si>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</si>
  <si>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</si>
  <si>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</si>
  <si>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</si>
  <si>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</si>
  <si>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</si>
  <si>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</si>
  <si>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</si>
  <si>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</si>
  <si>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</si>
  <si>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</si>
  <si>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</si>
  <si>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</si>
  <si>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</si>
  <si>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</si>
  <si>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</si>
  <si>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</si>
  <si>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</si>
  <si>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</si>
  <si>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</si>
  <si>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</si>
  <si>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</si>
  <si>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</si>
  <si>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</si>
  <si>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</si>
  <si>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</si>
  <si>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</si>
  <si>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</si>
  <si>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</si>
  <si>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</si>
  <si>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</si>
  <si>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</si>
  <si>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</si>
  <si>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</si>
  <si>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</si>
  <si>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</si>
  <si>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</si>
  <si>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</si>
  <si>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</si>
  <si>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</si>
  <si>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</si>
  <si>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</si>
  <si>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</si>
  <si>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</si>
  <si>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</si>
  <si>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</si>
  <si>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</si>
  <si>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</si>
  <si>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</si>
  <si>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</si>
  <si>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</si>
  <si>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</si>
  <si>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</si>
  <si>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</si>
  <si>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</si>
  <si>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</si>
  <si>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</si>
  <si>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</si>
  <si>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</si>
  <si>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</si>
  <si>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</si>
  <si>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</si>
  <si>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</si>
  <si>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</si>
  <si>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</si>
  <si>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</si>
  <si>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</si>
  <si>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</si>
  <si>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</si>
  <si>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</si>
  <si>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</si>
  <si>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</si>
  <si>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</si>
  <si>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</si>
  <si>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</si>
  <si>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</si>
  <si>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</si>
  <si>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</si>
  <si>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</si>
  <si>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</si>
  <si>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</si>
  <si>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</si>
  <si>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</si>
  <si>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</si>
  <si>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</si>
  <si>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</si>
  <si>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</si>
  <si>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</si>
  <si>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</si>
  <si>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</si>
  <si>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</si>
  <si>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</si>
  <si>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</si>
  <si>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</si>
  <si>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</si>
  <si>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</si>
  <si>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</si>
  <si>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</si>
  <si>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</si>
  <si>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</si>
  <si>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</si>
  <si>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</si>
  <si>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</si>
  <si>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</si>
  <si>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</si>
  <si>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</si>
  <si>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</si>
  <si>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</si>
  <si>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</si>
  <si>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</si>
  <si>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</si>
  <si>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</si>
  <si>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</si>
  <si>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</si>
  <si>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</si>
  <si>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</si>
  <si>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</si>
  <si>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</si>
  <si>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</si>
  <si>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</si>
  <si>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</si>
  <si>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</si>
  <si>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</si>
  <si>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</si>
  <si>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</si>
  <si>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</si>
  <si>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</si>
  <si>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</si>
  <si>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</si>
  <si>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</si>
  <si>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</si>
  <si>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</si>
  <si>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</si>
  <si>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</si>
  <si>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</si>
  <si>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</si>
  <si>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</si>
  <si>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</si>
  <si>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</si>
  <si>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</si>
  <si>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</si>
  <si>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</si>
  <si>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</si>
  <si>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</si>
  <si>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</si>
  <si>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</si>
  <si>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</si>
  <si>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</si>
  <si>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</si>
  <si>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</si>
  <si>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</si>
  <si>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</si>
  <si>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</si>
  <si>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</si>
  <si>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</si>
  <si>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</si>
  <si>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</si>
  <si>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</si>
  <si>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</si>
  <si>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</si>
  <si>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</si>
  <si>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</si>
  <si>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</si>
  <si>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</si>
  <si>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</si>
  <si>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</si>
  <si>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</si>
  <si>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</si>
  <si>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</si>
  <si>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</si>
  <si>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</si>
  <si>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</si>
  <si>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</si>
  <si>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</si>
  <si>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</si>
  <si>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</si>
  <si>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</si>
  <si>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</si>
  <si>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</si>
  <si>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</si>
  <si>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</si>
  <si>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</si>
  <si>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</si>
  <si>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</si>
  <si>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</si>
  <si>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</si>
  <si>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</si>
  <si>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</si>
  <si>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</si>
  <si>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</si>
  <si>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</si>
  <si>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</si>
  <si>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</si>
  <si>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</si>
  <si>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</si>
  <si>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</si>
  <si>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</si>
  <si>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</si>
  <si>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</si>
  <si>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</si>
  <si>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</si>
  <si>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</si>
  <si>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</si>
  <si>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</si>
  <si>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</si>
  <si>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</si>
  <si>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</si>
  <si>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</si>
  <si>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</si>
  <si>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</si>
  <si>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</si>
  <si>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</si>
  <si>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</si>
  <si>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</si>
  <si>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</si>
  <si>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</si>
  <si>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</si>
  <si>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</si>
  <si>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</si>
  <si>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</si>
  <si>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</si>
  <si>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</si>
  <si>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</si>
  <si>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</si>
  <si>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</si>
  <si>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</si>
  <si>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</si>
  <si>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</si>
  <si>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</si>
  <si>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</si>
  <si>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</si>
  <si>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</si>
  <si>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</si>
  <si>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</si>
  <si>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</si>
  <si>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</si>
  <si>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</si>
  <si>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</si>
  <si>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</si>
  <si>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</si>
  <si>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</si>
  <si>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</si>
  <si>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</si>
  <si>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</si>
  <si>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</si>
  <si>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</si>
  <si>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</si>
  <si>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</si>
  <si>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</si>
  <si>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</si>
  <si>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</si>
  <si>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</si>
  <si>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</si>
  <si>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</si>
  <si>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</si>
  <si>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</si>
  <si>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</si>
  <si>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</si>
  <si>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</si>
  <si>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</si>
  <si>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</si>
  <si>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</si>
  <si>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</si>
  <si>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</si>
  <si>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</si>
  <si>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</si>
  <si>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</si>
  <si>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</si>
  <si>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</si>
  <si>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</si>
  <si>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</si>
  <si>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</si>
  <si>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</si>
  <si>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</si>
  <si>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</si>
  <si>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</si>
  <si>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</si>
  <si>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</si>
  <si>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</si>
  <si>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</si>
  <si>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</si>
  <si>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</si>
  <si>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</si>
  <si>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</si>
  <si>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</si>
  <si>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</si>
  <si>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</si>
  <si>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</si>
  <si>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</si>
  <si>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</si>
  <si>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</si>
  <si>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</si>
  <si>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</si>
  <si>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</si>
  <si>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</si>
  <si>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</si>
  <si>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</si>
  <si>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</si>
  <si>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</si>
  <si>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</si>
  <si>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</si>
  <si>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</si>
  <si>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</si>
  <si>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</si>
  <si>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</si>
  <si>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</si>
  <si>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</si>
  <si>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</si>
  <si>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</si>
  <si>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</si>
  <si>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</si>
  <si>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</si>
  <si>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</si>
  <si>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</si>
  <si>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</si>
  <si>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</si>
  <si>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</si>
  <si>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</si>
  <si>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</si>
  <si>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</si>
  <si>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</si>
  <si>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</si>
  <si>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</si>
  <si>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</si>
  <si>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</si>
  <si>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</si>
  <si>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</si>
  <si>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</si>
  <si>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</si>
  <si>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</si>
  <si>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</si>
  <si>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</si>
  <si>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</si>
  <si>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</si>
  <si>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</si>
  <si>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</si>
  <si>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</si>
  <si>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</si>
  <si>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</si>
  <si>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</si>
  <si>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</si>
  <si>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</si>
  <si>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</si>
  <si>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</si>
  <si>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</si>
  <si>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</si>
  <si>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</si>
  <si>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</si>
  <si>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</si>
  <si>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</si>
  <si>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</si>
  <si>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</si>
  <si>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</si>
  <si>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</si>
  <si>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</si>
  <si>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</si>
  <si>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</si>
  <si>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</si>
  <si>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</si>
  <si>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</si>
  <si>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</si>
  <si>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</si>
  <si>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</si>
  <si>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</si>
  <si>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</si>
  <si>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</si>
  <si>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</si>
  <si>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</si>
  <si>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</si>
  <si>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</si>
  <si>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</si>
  <si>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</si>
  <si>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</si>
  <si>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</si>
  <si>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</si>
  <si>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</si>
  <si>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</si>
  <si>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</si>
  <si>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</si>
  <si>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</si>
  <si>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</si>
  <si>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</si>
  <si>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</si>
  <si>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</si>
  <si>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</si>
  <si>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</si>
  <si>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</si>
  <si>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</si>
  <si>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</si>
  <si>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</si>
  <si>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</si>
  <si>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</si>
  <si>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</si>
  <si>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</si>
  <si>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</si>
  <si>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</si>
  <si>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</si>
  <si>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</si>
  <si>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</si>
  <si>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</si>
  <si>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</si>
  <si>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</si>
  <si>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</si>
  <si>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</si>
  <si>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</si>
  <si>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</si>
  <si>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</si>
  <si>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</si>
  <si>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</si>
  <si>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</si>
  <si>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</si>
  <si>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</si>
  <si>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</si>
  <si>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</si>
  <si>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</si>
  <si>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</si>
  <si>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</si>
  <si>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</si>
  <si>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</si>
  <si>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</si>
  <si>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</si>
  <si>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</si>
  <si>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</si>
  <si>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</si>
  <si>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</si>
  <si>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</si>
  <si>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</si>
  <si>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</si>
  <si>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</si>
  <si>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</si>
  <si>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</si>
  <si>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</si>
  <si>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</si>
  <si>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</si>
  <si>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</si>
  <si>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</si>
  <si>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</si>
  <si>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</si>
  <si>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</si>
  <si>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</si>
  <si>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</si>
  <si>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</si>
  <si>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</si>
  <si>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</si>
  <si>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</si>
  <si>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</si>
  <si>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</si>
  <si>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</si>
  <si>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</si>
  <si>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</si>
  <si>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</si>
  <si>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</si>
  <si>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</si>
  <si>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</si>
  <si>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</si>
  <si>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</si>
  <si>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</si>
  <si>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</si>
  <si>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</si>
  <si>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</si>
  <si>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</si>
  <si>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</si>
  <si>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</si>
  <si>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</si>
  <si>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</si>
  <si>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</si>
  <si>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</si>
  <si>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</si>
  <si>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</si>
  <si>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</si>
  <si>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</si>
  <si>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</si>
  <si>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</si>
  <si>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</si>
  <si>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</si>
  <si>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</si>
  <si>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</si>
  <si>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</si>
  <si>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</si>
  <si>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</si>
  <si>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</si>
  <si>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</si>
  <si>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</si>
  <si>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</si>
  <si>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</si>
  <si>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</si>
  <si>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</si>
  <si>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</si>
  <si>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</si>
  <si>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</si>
  <si>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</si>
  <si>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</si>
  <si>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</si>
  <si>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</si>
  <si>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</si>
  <si>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</si>
  <si>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</si>
  <si>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</si>
  <si>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</si>
  <si>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</si>
  <si>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</si>
  <si>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</si>
  <si>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</si>
  <si>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</si>
  <si>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</si>
  <si>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</si>
  <si>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</si>
  <si>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</si>
  <si>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</si>
  <si>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</si>
  <si>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</si>
  <si>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</si>
  <si>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</si>
  <si>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</si>
  <si>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</si>
  <si>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</si>
  <si>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</si>
  <si>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</si>
  <si>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</si>
  <si>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</si>
  <si>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</si>
  <si>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</si>
  <si>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</si>
  <si>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</si>
  <si>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</si>
  <si>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</si>
  <si>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</si>
  <si>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</si>
  <si>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</si>
  <si>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</si>
  <si>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</si>
  <si>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</si>
  <si>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</si>
  <si>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</si>
  <si>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</si>
  <si>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</si>
  <si>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</si>
  <si>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</si>
  <si>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</si>
  <si>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</si>
  <si>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</si>
  <si>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</si>
  <si>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</si>
  <si>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</si>
  <si>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</si>
  <si>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</si>
  <si>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</si>
  <si>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</si>
  <si>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</si>
  <si>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</si>
  <si>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</si>
  <si>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</si>
  <si>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</si>
  <si>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</si>
  <si>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</si>
  <si>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</si>
  <si>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</si>
  <si>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</si>
  <si>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</si>
  <si>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</si>
  <si>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</si>
  <si>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</si>
  <si>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</si>
  <si>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</si>
  <si>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</si>
  <si>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</si>
  <si>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</si>
  <si>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</si>
  <si>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</si>
  <si>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</si>
  <si>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</si>
  <si>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</si>
  <si>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</si>
  <si>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</si>
  <si>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</si>
  <si>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</si>
  <si>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</si>
  <si>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</si>
  <si>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</si>
  <si>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</si>
  <si>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</si>
  <si>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</si>
  <si>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</si>
  <si>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</si>
  <si>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</si>
  <si>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</si>
  <si>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</si>
  <si>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</si>
  <si>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</si>
  <si>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</si>
  <si>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</si>
  <si>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</si>
  <si>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</si>
  <si>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</si>
  <si>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</si>
  <si>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</si>
  <si>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</si>
  <si>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</si>
  <si>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</si>
  <si>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</si>
  <si>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</si>
  <si>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</si>
  <si>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</si>
  <si>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</si>
  <si>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</si>
  <si>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</si>
  <si>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</si>
  <si>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</si>
  <si>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</si>
  <si>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</si>
  <si>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</si>
  <si>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</si>
  <si>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</si>
  <si>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</si>
  <si>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</si>
  <si>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</si>
  <si>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</si>
  <si>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</si>
  <si>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</si>
  <si>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</si>
  <si>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</si>
  <si>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</si>
  <si>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</si>
  <si>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</si>
  <si>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</si>
  <si>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</si>
  <si>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</si>
  <si>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</si>
  <si>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</si>
  <si>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</si>
  <si>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</si>
  <si>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</si>
  <si>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</si>
  <si>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</si>
  <si>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</si>
  <si>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</si>
  <si>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</si>
  <si>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</si>
  <si>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</si>
  <si>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</si>
  <si>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</si>
  <si>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</si>
  <si>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</si>
  <si>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</si>
  <si>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</si>
  <si>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</si>
  <si>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</si>
  <si>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</si>
  <si>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</si>
  <si>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</si>
  <si>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</si>
  <si>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</si>
  <si>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</si>
  <si>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</si>
  <si>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</si>
  <si>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</si>
  <si>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</si>
  <si>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</si>
  <si>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</si>
  <si>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</si>
  <si>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</si>
  <si>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</si>
  <si>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</si>
  <si>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</si>
  <si>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</si>
  <si>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</si>
  <si>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</si>
  <si>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</si>
  <si>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</si>
  <si>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</si>
  <si>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</si>
  <si>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</si>
  <si>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</si>
  <si>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</si>
  <si>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</si>
  <si>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</si>
  <si>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</si>
  <si>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</si>
  <si>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</si>
  <si>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</si>
  <si>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</si>
  <si>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</si>
  <si>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</si>
  <si>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</si>
  <si>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</si>
  <si>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</si>
  <si>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</si>
  <si>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</si>
  <si>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</si>
  <si>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</si>
  <si>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</si>
  <si>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</si>
  <si>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</si>
  <si>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</si>
  <si>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</si>
  <si>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</si>
  <si>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</si>
  <si>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</si>
  <si>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</si>
  <si>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</si>
  <si>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</si>
  <si>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</si>
  <si>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</si>
  <si>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</si>
  <si>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</si>
  <si>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</si>
  <si>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</si>
  <si>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</si>
  <si>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</si>
  <si>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</si>
  <si>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</si>
  <si>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</si>
  <si>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</si>
  <si>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</si>
  <si>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</si>
  <si>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</si>
  <si>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</si>
  <si>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</si>
  <si>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</si>
  <si>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</si>
  <si>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</si>
  <si>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</si>
  <si>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</si>
  <si>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</si>
  <si>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</si>
  <si>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</si>
  <si>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</si>
  <si>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</si>
  <si>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</si>
  <si>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</si>
  <si>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</si>
  <si>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</si>
  <si>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</si>
  <si>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</si>
  <si>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</si>
  <si>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</si>
  <si>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</si>
  <si>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</si>
  <si>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</si>
  <si>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</si>
  <si>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</si>
  <si>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</si>
  <si>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</si>
  <si>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</si>
  <si>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</si>
  <si>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</si>
  <si>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</si>
  <si>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</si>
  <si>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</si>
  <si>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</si>
  <si>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</si>
  <si>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</si>
  <si>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</si>
  <si>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</si>
  <si>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</si>
  <si>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</si>
  <si>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</si>
  <si>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</si>
  <si>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</si>
  <si>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</si>
  <si>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</si>
  <si>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</si>
  <si>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</si>
  <si>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</si>
  <si>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</si>
  <si>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</si>
  <si>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</si>
  <si>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</si>
  <si>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</si>
  <si>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</si>
  <si>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</si>
  <si>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</si>
  <si>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</si>
  <si>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</si>
  <si>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</si>
  <si>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</si>
  <si>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</si>
  <si>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</si>
  <si>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</si>
  <si>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</si>
  <si>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</si>
  <si>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</si>
  <si>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</si>
  <si>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</si>
  <si>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</si>
  <si>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</si>
  <si>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</si>
  <si>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</si>
  <si>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</si>
  <si>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</si>
  <si>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</si>
  <si>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</si>
  <si>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</si>
  <si>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</si>
  <si>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</si>
  <si>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</si>
  <si>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</si>
  <si>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</si>
  <si>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</si>
  <si>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</si>
  <si>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</si>
  <si>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</si>
  <si>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</si>
  <si>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</si>
  <si>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</si>
  <si>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</si>
  <si>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</si>
  <si>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</si>
  <si>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</si>
  <si>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</si>
  <si>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</si>
  <si>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</si>
  <si>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</si>
  <si>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</si>
  <si>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</si>
  <si>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</si>
  <si>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</si>
  <si>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</si>
  <si>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</si>
  <si>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</si>
  <si>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</si>
  <si>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</si>
  <si>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</si>
  <si>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</si>
  <si>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</si>
  <si>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</si>
  <si>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</si>
  <si>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</si>
  <si>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</si>
  <si>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</si>
  <si>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</si>
  <si>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</si>
  <si>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</si>
  <si>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</si>
  <si>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</si>
  <si>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</si>
  <si>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</si>
  <si>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</si>
  <si>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</si>
  <si>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</si>
  <si>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</si>
  <si>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</si>
  <si>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</si>
  <si>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</si>
  <si>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</si>
  <si>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</si>
  <si>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</si>
  <si>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</si>
  <si>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</si>
  <si>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</si>
  <si>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</si>
  <si>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</si>
  <si>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</si>
  <si>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</si>
  <si>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</si>
  <si>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</si>
  <si>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</si>
  <si>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</si>
  <si>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</si>
  <si>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</si>
  <si>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</si>
  <si>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</si>
  <si>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</si>
  <si>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</si>
  <si>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</si>
  <si>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</si>
  <si>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</si>
  <si>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</si>
  <si>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</si>
  <si>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</si>
  <si>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</si>
  <si>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</si>
  <si>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</si>
  <si>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</si>
  <si>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</si>
  <si>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</si>
  <si>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</si>
  <si>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</si>
  <si>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</si>
  <si>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</si>
  <si>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</si>
  <si>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</si>
  <si>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</si>
  <si>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</si>
  <si>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</si>
  <si>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</si>
  <si>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</si>
  <si>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</si>
  <si>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</si>
  <si>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</si>
  <si>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</si>
  <si>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</si>
  <si>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</si>
  <si>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</si>
  <si>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</si>
  <si>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</si>
  <si>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</si>
  <si>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</si>
  <si>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</si>
  <si>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</si>
  <si>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</si>
  <si>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</si>
  <si>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</si>
  <si>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</si>
  <si>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</si>
  <si>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</si>
  <si>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</si>
  <si>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</si>
  <si>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</si>
  <si>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</si>
  <si>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</si>
  <si>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</si>
  <si>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</si>
  <si>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</si>
  <si>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</si>
  <si>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</si>
  <si>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</si>
  <si>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</si>
  <si>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</si>
  <si>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</si>
  <si>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</si>
  <si>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</si>
  <si>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</si>
  <si>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</si>
  <si>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</si>
  <si>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</si>
  <si>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</si>
  <si>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</si>
  <si>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</si>
  <si>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</si>
  <si>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</si>
  <si>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</si>
  <si>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</si>
  <si>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</si>
  <si>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</si>
  <si>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</si>
  <si>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</si>
  <si>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</si>
  <si>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</si>
  <si>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</si>
  <si>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</si>
  <si>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</si>
  <si>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</si>
  <si>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</si>
  <si>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</si>
  <si>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</si>
  <si>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</si>
  <si>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</si>
  <si>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</si>
  <si>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</si>
  <si>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</si>
  <si>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</si>
  <si>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</si>
  <si>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</si>
  <si>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</si>
  <si>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</si>
  <si>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</si>
  <si>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</si>
  <si>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</si>
  <si>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</si>
  <si>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</si>
  <si>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</si>
  <si>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</si>
  <si>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</si>
  <si>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</si>
  <si>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</si>
  <si>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</si>
  <si>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</si>
  <si>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</si>
  <si>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</si>
  <si>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</si>
  <si>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</si>
  <si>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</si>
  <si>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</si>
  <si>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</si>
  <si>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</si>
  <si>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</si>
  <si>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</si>
  <si>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</si>
  <si>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</si>
  <si>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</si>
  <si>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</si>
  <si>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</si>
  <si>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</si>
  <si>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</si>
  <si>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</si>
  <si>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</si>
  <si>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</si>
  <si>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</si>
  <si>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</si>
  <si>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</si>
  <si>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</si>
  <si>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</si>
  <si>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</si>
  <si>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</si>
  <si>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</si>
  <si>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</si>
  <si>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</si>
  <si>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</si>
  <si>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</si>
  <si>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</si>
  <si>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</si>
  <si>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</si>
  <si>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</si>
  <si>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</si>
  <si>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</si>
  <si>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</si>
  <si>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</si>
  <si>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</si>
  <si>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</si>
  <si>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</si>
  <si>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</si>
  <si>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</si>
  <si>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</si>
  <si>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</si>
  <si>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</si>
  <si>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</si>
  <si>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</si>
  <si>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</si>
  <si>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</si>
  <si>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</si>
  <si>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</si>
  <si>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</si>
  <si>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</si>
  <si>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</si>
  <si>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</si>
  <si>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</si>
  <si>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</si>
  <si>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</si>
  <si>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</si>
  <si>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</si>
  <si>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</si>
  <si>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</si>
  <si>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</si>
  <si>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</si>
  <si>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</si>
  <si>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</si>
  <si>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</si>
  <si>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</si>
  <si>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</si>
  <si>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</si>
  <si>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</si>
  <si>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</si>
  <si>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</si>
  <si>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</si>
  <si>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</si>
  <si>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</si>
  <si>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</si>
  <si>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</si>
  <si>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</si>
  <si>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</si>
  <si>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</si>
  <si>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</si>
  <si>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</si>
  <si>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</si>
  <si>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</si>
  <si>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</si>
  <si>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</si>
  <si>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</si>
  <si>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</si>
  <si>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</si>
  <si>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</si>
  <si>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</si>
  <si>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</si>
  <si>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</si>
  <si>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</si>
  <si>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</si>
  <si>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</si>
  <si>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</si>
  <si>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</si>
  <si>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</si>
  <si>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</si>
  <si>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</si>
  <si>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</si>
  <si>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</si>
  <si>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</si>
  <si>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</si>
  <si>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</si>
  <si>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</si>
  <si>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</si>
  <si>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</si>
  <si>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</si>
  <si>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</si>
  <si>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</si>
  <si>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</si>
  <si>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</si>
  <si>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</si>
  <si>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</si>
  <si>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</si>
  <si>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</si>
  <si>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</si>
  <si>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</si>
  <si>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</si>
  <si>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</si>
  <si>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</si>
  <si>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</si>
  <si>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</si>
  <si>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</si>
  <si>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</si>
  <si>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</si>
  <si>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</si>
  <si>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</si>
  <si>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</si>
  <si>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</si>
  <si>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</si>
  <si>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</si>
  <si>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</si>
  <si>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</si>
  <si>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</si>
  <si>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</si>
  <si>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</si>
  <si>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</si>
  <si>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</si>
  <si>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</si>
  <si>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</si>
  <si>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</si>
  <si>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</si>
  <si>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</si>
  <si>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</si>
  <si>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</si>
  <si>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</si>
  <si>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</si>
  <si>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</si>
  <si>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</si>
  <si>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</si>
  <si>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</si>
  <si>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</si>
  <si>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</si>
  <si>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</si>
  <si>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</si>
  <si>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</si>
  <si>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</si>
  <si>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</si>
  <si>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</si>
  <si>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</si>
  <si>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</si>
  <si>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</si>
  <si>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</si>
  <si>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</si>
  <si>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</si>
  <si>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</si>
  <si>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</si>
  <si>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</si>
  <si>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</si>
  <si>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</si>
  <si>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</si>
  <si>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</si>
  <si>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</si>
  <si>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</si>
  <si>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</si>
  <si>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</si>
  <si>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</si>
  <si>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</si>
  <si>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</si>
  <si>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</si>
  <si>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</si>
  <si>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</si>
  <si>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</si>
  <si>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</si>
  <si>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</si>
  <si>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</si>
  <si>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</si>
  <si>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</si>
  <si>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</si>
  <si>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</si>
  <si>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</si>
  <si>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</si>
  <si>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</si>
  <si>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</si>
  <si>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</si>
  <si>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</si>
  <si>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</si>
  <si>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</si>
  <si>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</si>
  <si>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</si>
  <si>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</si>
  <si>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</si>
  <si>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</si>
  <si>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</si>
  <si>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</si>
  <si>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</si>
  <si>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</si>
  <si>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</si>
  <si>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</si>
  <si>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</si>
  <si>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</si>
  <si>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</si>
  <si>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</si>
  <si>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</si>
  <si>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</si>
  <si>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</si>
  <si>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</si>
  <si>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</si>
  <si>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</si>
  <si>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</si>
  <si>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</si>
  <si>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</si>
  <si>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</si>
  <si>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</si>
  <si>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</si>
  <si>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</si>
  <si>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</si>
  <si>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</si>
  <si>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</si>
  <si>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</si>
  <si>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</si>
  <si>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</si>
  <si>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</si>
  <si>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</si>
  <si>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</si>
  <si>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</si>
  <si>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</si>
  <si>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</si>
  <si>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</si>
  <si>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</si>
  <si>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</si>
  <si>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</si>
  <si>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</si>
  <si>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</si>
  <si>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</si>
  <si>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</si>
  <si>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</si>
  <si>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</si>
  <si>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</si>
  <si>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</si>
  <si>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</si>
  <si>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</si>
  <si>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</si>
  <si>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</si>
  <si>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</si>
  <si>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</si>
  <si>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</si>
  <si>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</si>
  <si>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</si>
  <si>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</si>
  <si>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</si>
  <si>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</si>
  <si>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</si>
  <si>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</si>
  <si>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</si>
  <si>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</si>
  <si>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</si>
  <si>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</si>
  <si>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</si>
  <si>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</si>
  <si>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</si>
  <si>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</si>
  <si>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</si>
  <si>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</si>
  <si>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</si>
  <si>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</si>
  <si>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</si>
  <si>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</si>
  <si>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</si>
  <si>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</si>
  <si>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</si>
  <si>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</si>
  <si>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</si>
  <si>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</si>
  <si>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</si>
  <si>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</si>
  <si>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</si>
  <si>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</si>
  <si>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</si>
  <si>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</si>
  <si>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</si>
  <si>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</si>
  <si>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</si>
  <si>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</si>
  <si>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</si>
  <si>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</si>
  <si>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</si>
  <si>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</si>
  <si>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</si>
  <si>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</si>
  <si>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</si>
  <si>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</si>
  <si>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</si>
  <si>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</si>
  <si>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</si>
  <si>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</si>
  <si>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</si>
  <si>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</si>
  <si>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</si>
  <si>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</si>
  <si>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</si>
  <si>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</si>
  <si>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</si>
  <si>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</si>
  <si>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</si>
  <si>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</si>
  <si>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</si>
  <si>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</si>
  <si>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</si>
  <si>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</si>
  <si>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</si>
  <si>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</si>
  <si>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</si>
  <si>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</si>
  <si>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</si>
  <si>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</si>
  <si>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</si>
  <si>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</si>
  <si>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</si>
  <si>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</si>
  <si>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</si>
  <si>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</si>
  <si>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</si>
  <si>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</si>
  <si>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</si>
  <si>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</si>
  <si>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</si>
  <si>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</si>
  <si>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</si>
  <si>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</si>
  <si>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</si>
  <si>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</si>
  <si>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</si>
  <si>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</si>
  <si>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</si>
  <si>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</si>
  <si>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</si>
  <si>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</si>
  <si>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</si>
  <si>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</si>
  <si>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</si>
  <si>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</si>
  <si>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</si>
  <si>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</si>
  <si>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</si>
  <si>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</si>
  <si>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</si>
  <si>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</si>
  <si>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</si>
  <si>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</si>
  <si>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</si>
  <si>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</si>
  <si>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</si>
  <si>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</si>
  <si>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</si>
  <si>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</si>
  <si>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</si>
  <si>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</si>
  <si>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</si>
  <si>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</si>
  <si>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</si>
  <si>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</si>
  <si>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</si>
  <si>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</si>
  <si>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</si>
  <si>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</si>
  <si>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</si>
  <si>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</si>
  <si>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</si>
  <si>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</si>
  <si>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</si>
  <si>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</si>
  <si>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</si>
  <si>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</si>
  <si>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</si>
  <si>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</si>
  <si>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</si>
  <si>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</si>
  <si>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</si>
  <si>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</si>
  <si>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</si>
  <si>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</si>
  <si>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</si>
  <si>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</si>
  <si>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</si>
  <si>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</si>
  <si>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</si>
  <si>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</si>
  <si>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</si>
  <si>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</si>
  <si>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</si>
  <si>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</si>
  <si>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</si>
  <si>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</si>
  <si>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</si>
  <si>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</si>
  <si>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</si>
  <si>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</si>
  <si>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</si>
  <si>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</si>
  <si>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</si>
  <si>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</si>
  <si>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</si>
  <si>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</si>
  <si>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</si>
  <si>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</si>
  <si>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</si>
  <si>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</si>
  <si>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</si>
  <si>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</si>
  <si>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</si>
  <si>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</si>
  <si>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</si>
  <si>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</si>
  <si>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</si>
  <si>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</si>
  <si>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</si>
  <si>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</si>
  <si>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</si>
  <si>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</si>
  <si>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</si>
  <si>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</si>
  <si>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</si>
  <si>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</si>
  <si>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</si>
  <si>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</si>
  <si>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</si>
  <si>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</si>
  <si>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</si>
  <si>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</si>
  <si>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</si>
  <si>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</si>
  <si>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</si>
  <si>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</si>
  <si>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</si>
  <si>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</si>
  <si>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</si>
  <si>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</si>
  <si>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</si>
  <si>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</si>
  <si>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</si>
  <si>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</si>
  <si>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</si>
  <si>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</si>
  <si>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</si>
  <si>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</si>
  <si>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</si>
  <si>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</si>
  <si>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</si>
  <si>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</si>
  <si>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</si>
  <si>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</si>
  <si>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</si>
  <si>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</si>
  <si>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</si>
  <si>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</si>
  <si>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</si>
  <si>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</si>
  <si>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</si>
  <si>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</si>
  <si>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</si>
  <si>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</si>
  <si>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</si>
  <si>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</si>
  <si>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</si>
  <si>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</si>
  <si>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</si>
  <si>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</si>
  <si>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</si>
  <si>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</si>
  <si>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</si>
  <si>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</si>
  <si>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</si>
  <si>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</si>
  <si>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</si>
  <si>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</si>
  <si>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</si>
  <si>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</si>
  <si>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</si>
  <si>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</si>
  <si>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</si>
  <si>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</si>
  <si>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</si>
  <si>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</si>
  <si>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</si>
  <si>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</si>
  <si>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</si>
  <si>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</si>
  <si>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</si>
  <si>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</si>
  <si>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</si>
  <si>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</si>
  <si>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</si>
  <si>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</si>
  <si>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</si>
  <si>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</si>
  <si>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</si>
  <si>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</si>
  <si>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</si>
  <si>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</si>
  <si>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</si>
  <si>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</si>
  <si>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</si>
  <si>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</si>
  <si>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</si>
  <si>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</si>
  <si>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</si>
  <si>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</si>
  <si>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</si>
  <si>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</si>
  <si>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</si>
  <si>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</si>
  <si>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</si>
  <si>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</si>
  <si>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</si>
  <si>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</si>
  <si>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</si>
  <si>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</si>
  <si>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</si>
  <si>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</si>
  <si>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</si>
  <si>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</si>
  <si>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</si>
  <si>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</si>
  <si>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</si>
  <si>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</si>
  <si>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</si>
  <si>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</si>
  <si>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</si>
  <si>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</si>
  <si>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</si>
  <si>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</si>
  <si>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</si>
  <si>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</si>
  <si>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</si>
  <si>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</si>
  <si>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</si>
  <si>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</si>
  <si>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</si>
  <si>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</si>
  <si>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</si>
  <si>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</si>
  <si>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</si>
  <si>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</si>
  <si>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</si>
  <si>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</si>
  <si>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</si>
  <si>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</si>
  <si>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</si>
  <si>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</si>
  <si>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</si>
  <si>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</si>
  <si>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</si>
  <si>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</si>
  <si>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</si>
  <si>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</si>
  <si>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</si>
  <si>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</si>
  <si>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</si>
  <si>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</si>
  <si>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</si>
  <si>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</si>
  <si>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</si>
  <si>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</si>
  <si>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</si>
  <si>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</si>
  <si>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</si>
  <si>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</si>
  <si>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</si>
  <si>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</si>
  <si>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</si>
  <si>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</si>
  <si>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</si>
  <si>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</si>
  <si>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</si>
  <si>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</si>
  <si>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</si>
  <si>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</si>
  <si>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</si>
  <si>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</si>
  <si>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</si>
  <si>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</si>
  <si>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</si>
  <si>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</si>
  <si>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</si>
  <si>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</si>
  <si>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</si>
  <si>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</si>
  <si>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</si>
  <si>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</si>
  <si>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</si>
  <si>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</si>
  <si>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</si>
  <si>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</si>
  <si>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</si>
  <si>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</si>
  <si>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</si>
  <si>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</si>
  <si>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</si>
  <si>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</si>
  <si>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</si>
  <si>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</si>
  <si>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</si>
  <si>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</si>
  <si>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</si>
  <si>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</si>
  <si>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</si>
  <si>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</si>
  <si>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</si>
  <si>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</si>
  <si>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</si>
  <si>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</si>
  <si>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</si>
  <si>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</si>
  <si>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</si>
  <si>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</si>
  <si>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</si>
  <si>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</si>
  <si>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</si>
  <si>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</si>
  <si>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</si>
  <si>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</si>
  <si>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</si>
  <si>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</si>
  <si>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</si>
  <si>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</si>
  <si>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</si>
  <si>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</si>
  <si>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</si>
  <si>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</si>
  <si>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</si>
  <si>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</si>
  <si>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</si>
  <si>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</si>
  <si>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</si>
  <si>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</si>
  <si>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</si>
  <si>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</si>
  <si>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</si>
  <si>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</si>
  <si>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</si>
  <si>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</si>
  <si>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</si>
  <si>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</si>
  <si>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</si>
  <si>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</si>
  <si>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</si>
  <si>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</si>
  <si>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</si>
  <si>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</si>
  <si>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</si>
  <si>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</si>
  <si>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</si>
  <si>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</si>
  <si>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</si>
  <si>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</si>
  <si>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</si>
  <si>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</si>
  <si>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</si>
  <si>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</si>
  <si>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</si>
  <si>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</si>
  <si>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</si>
  <si>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</si>
  <si>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</si>
  <si>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</si>
  <si>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</si>
  <si>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</si>
  <si>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</si>
  <si>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</si>
  <si>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</si>
  <si>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</si>
  <si>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</si>
  <si>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</si>
  <si>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</si>
  <si>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</si>
  <si>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</si>
  <si>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</si>
  <si>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</si>
  <si>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</si>
  <si>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</si>
  <si>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</si>
  <si>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</si>
  <si>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</si>
  <si>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</si>
  <si>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</si>
  <si>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</si>
  <si>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</si>
  <si>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</si>
  <si>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</si>
  <si>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</si>
  <si>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</si>
  <si>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</si>
  <si>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</si>
  <si>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</si>
  <si>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</si>
  <si>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</si>
  <si>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</si>
  <si>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</si>
  <si>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</si>
  <si>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</si>
  <si>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</si>
  <si>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</si>
  <si>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</si>
  <si>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</si>
  <si>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</si>
  <si>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</si>
  <si>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</si>
  <si>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</si>
  <si>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</si>
  <si>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</si>
  <si>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</si>
  <si>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</si>
  <si>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</si>
  <si>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</si>
  <si>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</si>
  <si>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</si>
  <si>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</si>
  <si>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</si>
  <si>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</si>
  <si>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</si>
  <si>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</si>
  <si>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</si>
  <si>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</si>
  <si>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</si>
  <si>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</si>
  <si>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</si>
  <si>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</si>
  <si>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</si>
  <si>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</si>
  <si>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</si>
  <si>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</si>
  <si>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</si>
  <si>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</si>
  <si>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</si>
  <si>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</si>
  <si>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</si>
  <si>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</si>
  <si>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</si>
  <si>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</si>
  <si>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</si>
  <si>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</si>
  <si>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</si>
  <si>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</si>
  <si>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</si>
  <si>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</si>
  <si>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</si>
  <si>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</si>
  <si>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</si>
  <si>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</si>
  <si>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</si>
  <si>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</si>
  <si>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</si>
  <si>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</si>
  <si>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</si>
  <si>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</si>
  <si>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</si>
  <si>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</si>
  <si>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</si>
  <si>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</si>
  <si>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</si>
  <si>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</si>
  <si>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</si>
  <si>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</si>
  <si>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</si>
  <si>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</si>
  <si>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</si>
  <si>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</si>
  <si>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</si>
  <si>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</si>
  <si>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</si>
  <si>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</si>
  <si>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</si>
  <si>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</si>
  <si>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</si>
  <si>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</si>
  <si>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</si>
  <si>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</si>
  <si>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</si>
  <si>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</si>
  <si>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</si>
  <si>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</si>
  <si>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</si>
  <si>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</si>
  <si>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</si>
  <si>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</si>
  <si>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</si>
  <si>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</si>
  <si>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</si>
  <si>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</si>
  <si>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</si>
  <si>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</si>
  <si>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</si>
  <si>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</si>
  <si>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</si>
  <si>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</si>
  <si>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</si>
  <si>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</si>
  <si>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</si>
  <si>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</si>
  <si>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</si>
  <si>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</si>
  <si>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</si>
  <si>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</si>
  <si>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</si>
  <si>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</si>
  <si>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</si>
  <si>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</si>
  <si>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</si>
  <si>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</si>
  <si>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</si>
  <si>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</si>
  <si>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</si>
  <si>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</si>
  <si>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</si>
  <si>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</si>
  <si>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</si>
  <si>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</si>
  <si>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</si>
  <si>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</si>
  <si>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</si>
  <si>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</si>
  <si>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</si>
  <si>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</si>
  <si>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</si>
  <si>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</si>
  <si>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</si>
  <si>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</si>
  <si>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</si>
  <si>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</si>
  <si>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</si>
  <si>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</si>
  <si>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</si>
  <si>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</si>
  <si>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</si>
  <si>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</si>
  <si>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</si>
  <si>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</si>
  <si>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</si>
  <si>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</si>
  <si>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</si>
  <si>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</si>
  <si>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</si>
  <si>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</si>
  <si>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</si>
  <si>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</si>
  <si>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</si>
  <si>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</si>
  <si>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</si>
  <si>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</si>
  <si>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</si>
  <si>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</si>
  <si>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</si>
  <si>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</si>
  <si>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</si>
  <si>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</si>
  <si>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</si>
  <si>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</si>
  <si>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</si>
  <si>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</si>
  <si>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</si>
  <si>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</si>
  <si>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</si>
  <si>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</si>
  <si>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</si>
  <si>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</si>
  <si>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</si>
  <si>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</si>
  <si>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</si>
  <si>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</si>
  <si>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</si>
  <si>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</si>
  <si>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</si>
  <si>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</si>
  <si>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</si>
  <si>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</si>
  <si>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</si>
  <si>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</si>
  <si>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</si>
  <si>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</si>
  <si>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</si>
  <si>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</si>
  <si>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</si>
  <si>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</si>
  <si>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</si>
  <si>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</si>
  <si>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</si>
  <si>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</si>
  <si>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</si>
  <si>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</si>
  <si>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</si>
  <si>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</si>
  <si>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</si>
  <si>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</si>
  <si>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</si>
  <si>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</si>
  <si>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</si>
  <si>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</si>
  <si>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</si>
  <si>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</si>
  <si>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</si>
  <si>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</si>
  <si>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</si>
  <si>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</si>
  <si>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</si>
  <si>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</si>
  <si>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</si>
  <si>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</si>
  <si>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</si>
  <si>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</si>
  <si>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</si>
  <si>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</si>
  <si>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</si>
  <si>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</si>
  <si>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</si>
  <si>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</si>
  <si>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</si>
  <si>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</si>
  <si>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</si>
  <si>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</si>
  <si>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</si>
  <si>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</si>
  <si>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</si>
  <si>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</si>
  <si>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</si>
  <si>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</si>
  <si>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</si>
  <si>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</si>
  <si>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</si>
  <si>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</si>
  <si>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</si>
  <si>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</si>
  <si>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</si>
  <si>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</si>
  <si>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</si>
  <si>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</si>
  <si>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</si>
  <si>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</si>
  <si>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</si>
  <si>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</si>
  <si>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</si>
  <si>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</si>
  <si>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</si>
  <si>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</si>
  <si>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</si>
  <si>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</si>
  <si>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</si>
  <si>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</si>
  <si>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</si>
  <si>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</si>
  <si>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</si>
  <si>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</si>
  <si>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</si>
  <si>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</si>
  <si>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</si>
  <si>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</si>
  <si>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</si>
  <si>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</si>
  <si>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</si>
  <si>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</si>
  <si>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</si>
  <si>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</si>
  <si>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</si>
  <si>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</si>
  <si>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</si>
  <si>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</si>
  <si>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</si>
  <si>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</si>
  <si>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</si>
  <si>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</si>
  <si>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</si>
  <si>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</si>
  <si>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</si>
  <si>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</si>
  <si>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</si>
  <si>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</si>
  <si>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</si>
  <si>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</si>
  <si>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</si>
  <si>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</si>
  <si>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</si>
  <si>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</si>
  <si>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</si>
  <si>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</si>
  <si>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</si>
  <si>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</si>
  <si>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</si>
  <si>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</si>
  <si>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</si>
  <si>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</si>
  <si>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</si>
  <si>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</si>
  <si>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</si>
  <si>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</si>
  <si>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</si>
  <si>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</si>
  <si>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</si>
  <si>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</si>
  <si>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</si>
  <si>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</si>
  <si>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</si>
  <si>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</si>
  <si>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</si>
  <si>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</si>
  <si>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</si>
  <si>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</si>
  <si>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</si>
  <si>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</si>
  <si>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</si>
  <si>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</si>
  <si>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</si>
  <si>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</si>
  <si>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</si>
  <si>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</si>
  <si>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</si>
  <si>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</si>
  <si>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</si>
  <si>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</si>
  <si>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</si>
  <si>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</si>
  <si>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</si>
  <si>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</si>
  <si>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</si>
  <si>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</si>
  <si>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</si>
  <si>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</si>
  <si>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</si>
  <si>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</si>
  <si>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</si>
  <si>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</si>
  <si>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</si>
  <si>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</si>
  <si>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</si>
  <si>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</si>
  <si>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</si>
  <si>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</si>
  <si>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</si>
  <si>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</si>
  <si>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</si>
  <si>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</si>
  <si>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</si>
  <si>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</si>
  <si>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</si>
  <si>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</si>
  <si>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</si>
  <si>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</si>
  <si>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</si>
  <si>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</si>
  <si>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</si>
  <si>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</si>
  <si>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</si>
  <si>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</si>
  <si>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</si>
  <si>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</si>
  <si>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</si>
  <si>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</si>
  <si>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</si>
  <si>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</si>
  <si>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</si>
  <si>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</si>
  <si>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</si>
  <si>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</si>
  <si>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</si>
  <si>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</si>
  <si>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</si>
  <si>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</si>
  <si>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</si>
  <si>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</si>
  <si>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</si>
  <si>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</si>
  <si>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</si>
  <si>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</si>
  <si>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</si>
  <si>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</si>
  <si>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</si>
  <si>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</si>
  <si>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</si>
  <si>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</si>
  <si>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</si>
  <si>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</si>
  <si>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</si>
  <si>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</si>
  <si>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</si>
  <si>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</si>
  <si>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</si>
  <si>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</si>
  <si>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</si>
  <si>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</si>
  <si>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</si>
  <si>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</si>
  <si>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</si>
  <si>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</si>
  <si>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</si>
  <si>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</si>
  <si>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</si>
  <si>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</si>
  <si>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</si>
  <si>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</si>
  <si>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</si>
  <si>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</si>
  <si>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</si>
  <si>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</si>
  <si>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</si>
  <si>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</si>
  <si>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</si>
  <si>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</si>
  <si>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</si>
  <si>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</si>
  <si>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</si>
  <si>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</si>
  <si>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</si>
  <si>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</si>
  <si>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</si>
  <si>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</si>
  <si>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</si>
  <si>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</si>
  <si>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</si>
  <si>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</si>
  <si>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</si>
  <si>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</si>
  <si>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</si>
  <si>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</si>
  <si>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</si>
  <si>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</si>
  <si>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</si>
  <si>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</si>
  <si>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</si>
  <si>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</si>
  <si>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</si>
  <si>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</si>
  <si>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</si>
  <si>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</si>
  <si>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</si>
  <si>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</si>
  <si>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</si>
  <si>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</si>
  <si>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</si>
  <si>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</si>
  <si>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</si>
  <si>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</si>
  <si>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</si>
  <si>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</si>
  <si>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</si>
  <si>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</si>
  <si>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</si>
  <si>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</si>
  <si>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</si>
  <si>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</si>
  <si>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</si>
  <si>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</si>
  <si>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</si>
  <si>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</si>
  <si>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</si>
  <si>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</si>
  <si>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</si>
  <si>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</si>
  <si>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</si>
  <si>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</si>
  <si>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</si>
  <si>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</si>
  <si>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</si>
  <si>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</si>
  <si>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</si>
  <si>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</si>
  <si>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</si>
  <si>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</si>
  <si>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</si>
  <si>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</si>
  <si>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</si>
  <si>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</si>
  <si>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</si>
  <si>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</si>
  <si>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</si>
  <si>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</si>
  <si>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</si>
  <si>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</si>
  <si>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</si>
  <si>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</si>
  <si>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</si>
  <si>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</si>
  <si>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</si>
  <si>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</si>
  <si>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</si>
  <si>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</si>
  <si>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</si>
  <si>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</si>
  <si>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</si>
  <si>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</si>
  <si>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</si>
  <si>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</si>
  <si>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</si>
  <si>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</si>
  <si>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</si>
  <si>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</si>
  <si>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</si>
  <si>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</si>
  <si>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</si>
  <si>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</si>
  <si>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</si>
  <si>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</si>
  <si>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</si>
  <si>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</si>
  <si>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</si>
  <si>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</si>
  <si>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</si>
  <si>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</si>
  <si>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</si>
  <si>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</si>
  <si>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</si>
  <si>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</si>
  <si>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</si>
  <si>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</si>
  <si>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</si>
  <si>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</si>
  <si>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</si>
  <si>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</si>
  <si>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</si>
  <si>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</si>
  <si>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</si>
  <si>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</si>
  <si>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</si>
  <si>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</si>
  <si>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</si>
  <si>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</si>
  <si>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</si>
  <si>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</si>
  <si>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</si>
  <si>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</si>
  <si>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</si>
  <si>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</si>
  <si>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</si>
  <si>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</si>
  <si>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</si>
  <si>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</si>
  <si>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</si>
  <si>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</si>
  <si>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</si>
  <si>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</si>
  <si>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</si>
  <si>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</si>
  <si>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</si>
  <si>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</si>
  <si>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</si>
  <si>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</si>
  <si>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</si>
  <si>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</si>
  <si>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</si>
  <si>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</si>
  <si>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</si>
  <si>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</si>
  <si>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</si>
  <si>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</si>
  <si>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</si>
  <si>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</si>
  <si>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</si>
  <si>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</si>
  <si>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</si>
  <si>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</si>
  <si>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</si>
  <si>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</si>
  <si>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</si>
  <si>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</si>
  <si>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</si>
  <si>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</si>
  <si>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</si>
  <si>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</si>
  <si>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</si>
  <si>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</si>
  <si>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</si>
  <si>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</si>
  <si>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</si>
  <si>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</si>
  <si>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</si>
  <si>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</si>
  <si>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</si>
  <si>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</si>
  <si>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</si>
  <si>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</si>
  <si>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</si>
  <si>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</si>
  <si>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</si>
  <si>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</si>
  <si>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</si>
  <si>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</si>
  <si>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</si>
  <si>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</si>
  <si>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</si>
  <si>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</si>
  <si>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</si>
  <si>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</si>
  <si>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</si>
  <si>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</si>
  <si>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</si>
  <si>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</si>
  <si>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</si>
  <si>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</si>
  <si>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</si>
  <si>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</si>
  <si>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</si>
  <si>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</si>
  <si>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</si>
  <si>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</si>
  <si>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</si>
  <si>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</si>
  <si>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</si>
  <si>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</si>
  <si>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</si>
  <si>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</si>
  <si>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</si>
  <si>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</si>
  <si>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</si>
  <si>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</si>
  <si>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</si>
  <si>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</si>
  <si>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</si>
  <si>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</si>
  <si>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</si>
  <si>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</si>
  <si>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</si>
  <si>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</si>
  <si>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</si>
  <si>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</si>
  <si>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</si>
  <si>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</si>
  <si>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</si>
  <si>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</si>
  <si>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</si>
  <si>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</si>
  <si>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</si>
  <si>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</si>
  <si>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</si>
  <si>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</si>
  <si>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</si>
  <si>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</si>
  <si>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</si>
  <si>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</si>
  <si>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</si>
  <si>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</si>
  <si>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</si>
  <si>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</si>
  <si>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</si>
  <si>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</si>
  <si>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</si>
  <si>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</si>
  <si>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</si>
  <si>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</si>
  <si>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</si>
  <si>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</si>
  <si>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</si>
  <si>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</si>
  <si>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</si>
  <si>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</si>
  <si>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</si>
  <si>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</si>
  <si>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</si>
  <si>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</si>
  <si>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</si>
  <si>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</si>
  <si>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</si>
  <si>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</si>
  <si>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</si>
  <si>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</si>
  <si>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</si>
  <si>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</si>
  <si>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</si>
  <si>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</si>
  <si>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</si>
  <si>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</si>
  <si>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</si>
  <si>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</si>
  <si>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</si>
  <si>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</si>
  <si>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</si>
  <si>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</si>
  <si>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</si>
  <si>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</si>
  <si>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</si>
  <si>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</si>
  <si>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</si>
  <si>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</si>
  <si>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</si>
  <si>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</si>
  <si>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</si>
  <si>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</si>
  <si>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</si>
  <si>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</si>
  <si>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</si>
  <si>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</si>
  <si>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</si>
  <si>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</si>
  <si>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</si>
  <si>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</si>
  <si>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</si>
  <si>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</si>
  <si>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</si>
  <si>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</si>
  <si>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</si>
  <si>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</si>
  <si>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</si>
  <si>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</si>
  <si>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</si>
  <si>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</si>
  <si>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</si>
  <si>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</si>
  <si>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</si>
  <si>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</si>
  <si>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</si>
  <si>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</si>
  <si>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</si>
  <si>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</si>
  <si>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</si>
  <si>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</si>
  <si>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</si>
  <si>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</si>
  <si>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</si>
  <si>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</si>
  <si>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</si>
  <si>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</si>
  <si>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</si>
  <si>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</si>
  <si>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</si>
  <si>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</si>
  <si>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</si>
  <si>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</si>
  <si>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</si>
  <si>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</si>
  <si>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</si>
  <si>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</si>
  <si>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</si>
  <si>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</si>
  <si>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</si>
  <si>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</si>
  <si>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</si>
  <si>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</si>
  <si>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</si>
  <si>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</si>
  <si>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</si>
  <si>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</si>
  <si>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</si>
  <si>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</si>
  <si>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</si>
  <si>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</si>
  <si>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</si>
  <si>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</si>
  <si>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</si>
  <si>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</si>
  <si>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</si>
  <si>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</si>
  <si>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</si>
  <si>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</si>
  <si>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</si>
  <si>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</si>
  <si>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</si>
  <si>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</si>
  <si>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</si>
  <si>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</si>
  <si>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</si>
  <si>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</si>
  <si>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</si>
  <si>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</si>
  <si>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</si>
  <si>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</si>
  <si>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</si>
  <si>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</si>
  <si>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</si>
  <si>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</si>
  <si>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</si>
  <si>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</si>
  <si>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</si>
  <si>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</si>
  <si>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</si>
  <si>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</si>
  <si>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</si>
  <si>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</si>
  <si>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</si>
  <si>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</si>
  <si>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</si>
  <si>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</si>
  <si>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</si>
  <si>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</si>
  <si>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</si>
  <si>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</si>
  <si>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</si>
  <si>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</si>
  <si>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</si>
  <si>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</si>
  <si>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</si>
  <si>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</si>
  <si>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</si>
  <si>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</si>
  <si>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</si>
  <si>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</si>
  <si>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</si>
  <si>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</si>
  <si>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</si>
  <si>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</si>
  <si>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</si>
  <si>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</si>
  <si>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</si>
  <si>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</si>
  <si>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</si>
  <si>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</si>
  <si>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</si>
  <si>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</si>
  <si>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</si>
  <si>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</si>
  <si>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</si>
  <si>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</si>
  <si>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</si>
  <si>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</si>
  <si>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</si>
  <si>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</si>
  <si>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</si>
  <si>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</si>
  <si>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</si>
  <si>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</si>
  <si>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</si>
  <si>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</si>
  <si>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</si>
  <si>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</si>
  <si>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</si>
  <si>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</si>
  <si>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</si>
  <si>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</si>
  <si>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</si>
  <si>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</si>
  <si>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</si>
  <si>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</si>
  <si>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</si>
  <si>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</si>
  <si>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</si>
  <si>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</si>
  <si>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</si>
  <si>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</si>
  <si>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</si>
  <si>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</si>
  <si>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</si>
  <si>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</si>
  <si>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</si>
  <si>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</si>
  <si>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</si>
  <si>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</si>
  <si>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</si>
  <si>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</si>
  <si>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</si>
  <si>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</si>
  <si>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</si>
  <si>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</si>
  <si>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</si>
  <si>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</si>
  <si>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</si>
  <si>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</si>
  <si>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</si>
  <si>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</si>
  <si>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</si>
  <si>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</si>
  <si>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</si>
  <si>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</si>
  <si>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</si>
  <si>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</si>
  <si>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</si>
  <si>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</si>
  <si>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</si>
  <si>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</si>
  <si>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</si>
  <si>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</si>
  <si>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</si>
  <si>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</si>
  <si>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</si>
  <si>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</si>
  <si>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</si>
  <si>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</si>
  <si>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</si>
  <si>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</si>
  <si>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</si>
  <si>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</si>
  <si>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</si>
  <si>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</si>
  <si>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</si>
  <si>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</si>
  <si>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</si>
  <si>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</si>
  <si>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</si>
  <si>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</si>
  <si>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</si>
  <si>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</si>
  <si>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</si>
  <si>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</si>
  <si>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</si>
  <si>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</si>
  <si>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</si>
  <si>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</si>
  <si>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</si>
  <si>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</si>
  <si>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</si>
  <si>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</si>
  <si>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</si>
  <si>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</si>
  <si>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</si>
  <si>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</si>
  <si>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</si>
  <si>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</si>
  <si>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</si>
  <si>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</si>
  <si>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</si>
  <si>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</si>
  <si>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</si>
  <si>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</si>
  <si>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</si>
  <si>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</si>
  <si>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</si>
  <si>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</si>
  <si>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</si>
  <si>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</si>
  <si>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</si>
  <si>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</si>
  <si>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</si>
  <si>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</si>
  <si>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</si>
  <si>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</si>
  <si>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</si>
  <si>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</si>
  <si>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</si>
  <si>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</si>
  <si>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</si>
  <si>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</si>
  <si>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</si>
  <si>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</si>
  <si>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</si>
  <si>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</si>
  <si>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</si>
  <si>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</si>
  <si>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</si>
  <si>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</si>
  <si>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</si>
  <si>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</si>
  <si>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</si>
  <si>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</si>
  <si>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</si>
  <si>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</si>
  <si>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</si>
  <si>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</si>
  <si>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</si>
  <si>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</si>
  <si>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</si>
  <si>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</si>
  <si>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</si>
  <si>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</si>
  <si>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</si>
  <si>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</si>
  <si>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</si>
  <si>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</si>
  <si>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</si>
  <si>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</si>
  <si>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</si>
  <si>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</si>
  <si>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</si>
  <si>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</si>
  <si>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</si>
  <si>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</si>
  <si>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</si>
  <si>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</si>
  <si>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</si>
  <si>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</si>
  <si>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</si>
  <si>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</si>
  <si>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</si>
  <si>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</si>
  <si>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</si>
  <si>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</si>
  <si>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</si>
  <si>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</si>
  <si>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</si>
  <si>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</si>
  <si>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</si>
  <si>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</si>
  <si>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</si>
  <si>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</si>
  <si>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</si>
  <si>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</si>
  <si>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</si>
  <si>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</si>
  <si>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</si>
  <si>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</si>
  <si>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</si>
  <si>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</si>
  <si>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</si>
  <si>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</si>
  <si>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</si>
  <si>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</si>
  <si>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</si>
  <si>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</si>
  <si>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</si>
  <si>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</si>
  <si>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</si>
  <si>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</si>
  <si>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</si>
  <si>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</si>
  <si>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</si>
  <si>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</si>
  <si>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</si>
  <si>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</si>
  <si>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</si>
  <si>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</si>
  <si>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</si>
  <si>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</si>
  <si>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</si>
  <si>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</si>
  <si>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</si>
  <si>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</si>
  <si>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</si>
  <si>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</si>
  <si>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</si>
  <si>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</si>
  <si>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</si>
  <si>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</si>
  <si>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</si>
  <si>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</si>
  <si>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</si>
  <si>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</si>
  <si>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</si>
  <si>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</si>
  <si>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</si>
  <si>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</si>
  <si>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</si>
  <si>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</si>
  <si>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</si>
  <si>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</si>
  <si>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</si>
  <si>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</si>
  <si>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</si>
  <si>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</si>
  <si>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</si>
  <si>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</si>
  <si>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</si>
  <si>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</si>
  <si>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</si>
  <si>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</si>
  <si>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</si>
  <si>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</si>
  <si>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</si>
  <si>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</si>
  <si>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</si>
  <si>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</si>
  <si>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</si>
  <si>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</si>
  <si>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</si>
  <si>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</si>
  <si>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</si>
  <si>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</si>
  <si>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</si>
  <si>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</si>
  <si>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</si>
  <si>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</si>
  <si>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</si>
  <si>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</si>
  <si>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</si>
  <si>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</si>
  <si>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</si>
  <si>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</si>
  <si>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</si>
  <si>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</si>
  <si>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</si>
  <si>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</si>
  <si>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</si>
  <si>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</si>
  <si>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</si>
  <si>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</si>
  <si>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</si>
  <si>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</si>
  <si>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</si>
  <si>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</si>
  <si>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</si>
  <si>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</si>
  <si>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</si>
  <si>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</si>
  <si>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</si>
  <si>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</si>
  <si>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</si>
  <si>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</si>
  <si>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</si>
  <si>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</si>
  <si>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</si>
  <si>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</si>
  <si>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</si>
  <si>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</si>
  <si>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</si>
  <si>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</si>
  <si>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</si>
  <si>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</si>
  <si>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</si>
  <si>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</si>
  <si>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</si>
  <si>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</si>
  <si>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</si>
  <si>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</si>
  <si>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</si>
  <si>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</si>
  <si>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</si>
  <si>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</si>
  <si>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</si>
  <si>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</si>
  <si>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</si>
  <si>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</si>
  <si>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</si>
  <si>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</si>
  <si>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</si>
  <si>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</si>
  <si>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</si>
  <si>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</si>
  <si>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</si>
  <si>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</si>
  <si>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</si>
  <si>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</si>
  <si>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</si>
  <si>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</si>
  <si>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</si>
  <si>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</si>
  <si>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</si>
  <si>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</si>
  <si>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</si>
  <si>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</si>
  <si>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</si>
  <si>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</si>
  <si>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</si>
  <si>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</si>
  <si>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</si>
  <si>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</si>
  <si>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</si>
  <si>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</si>
  <si>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</si>
  <si>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</si>
  <si>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</si>
  <si>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</si>
  <si>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</si>
  <si>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</si>
  <si>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</si>
  <si>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</si>
  <si>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</si>
  <si>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</si>
  <si>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</si>
  <si>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</si>
  <si>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</si>
  <si>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</si>
  <si>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</si>
  <si>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</si>
  <si>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</si>
  <si>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</si>
  <si>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</si>
  <si>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</si>
  <si>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</si>
  <si>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</si>
  <si>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</si>
  <si>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</si>
  <si>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</si>
  <si>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</si>
  <si>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</si>
  <si>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</si>
  <si>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</si>
  <si>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</si>
  <si>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</si>
  <si>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</si>
  <si>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</si>
  <si>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</si>
  <si>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</si>
  <si>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</si>
  <si>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</si>
  <si>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</si>
  <si>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</si>
  <si>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</si>
  <si>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</si>
  <si>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</si>
  <si>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</si>
  <si>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</si>
  <si>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</si>
  <si>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</si>
  <si>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</si>
  <si>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</si>
  <si>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</si>
  <si>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</si>
  <si>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</si>
  <si>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</si>
  <si>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</si>
  <si>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</si>
  <si>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</si>
  <si>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</si>
  <si>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</si>
  <si>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</si>
  <si>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</si>
  <si>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</si>
  <si>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</si>
  <si>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</si>
  <si>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</si>
  <si>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</si>
  <si>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</si>
  <si>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</si>
  <si>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</si>
  <si>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</si>
  <si>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</si>
  <si>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</si>
  <si>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</si>
  <si>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</si>
  <si>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</si>
  <si>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</si>
  <si>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</si>
  <si>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</si>
  <si>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</si>
  <si>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</si>
  <si>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</si>
  <si>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</si>
  <si>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</si>
  <si>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</si>
  <si>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</si>
  <si>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</si>
  <si>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</si>
  <si>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</si>
  <si>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</si>
  <si>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</si>
  <si>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</si>
  <si>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</si>
  <si>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</si>
  <si>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</si>
  <si>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</si>
  <si>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</si>
  <si>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</si>
  <si>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</si>
  <si>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</si>
  <si>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</si>
  <si>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</si>
  <si>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</si>
  <si>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</si>
  <si>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</si>
  <si>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</si>
  <si>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</si>
  <si>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</si>
  <si>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</si>
  <si>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</si>
  <si>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</si>
  <si>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</si>
  <si>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</si>
  <si>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</si>
  <si>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</si>
  <si>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</si>
  <si>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</si>
  <si>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</si>
  <si>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</si>
  <si>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</si>
  <si>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</si>
  <si>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</si>
  <si>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</si>
  <si>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</si>
  <si>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</si>
  <si>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</si>
  <si>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</si>
  <si>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</si>
  <si>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</si>
  <si>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</si>
  <si>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</si>
  <si>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</si>
  <si>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</si>
  <si>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</si>
  <si>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</si>
  <si>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</si>
  <si>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</si>
  <si>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</si>
  <si>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</si>
  <si>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</si>
  <si>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</si>
  <si>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</si>
  <si>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</si>
  <si>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</si>
  <si>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</si>
  <si>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</si>
  <si>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</si>
  <si>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</si>
  <si>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</si>
  <si>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</si>
  <si>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</si>
  <si>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</si>
  <si>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</si>
  <si>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</si>
  <si>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</si>
  <si>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</si>
  <si>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</si>
  <si>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</si>
  <si>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</si>
  <si>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</si>
  <si>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</si>
  <si>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</si>
  <si>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</si>
  <si>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</si>
  <si>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</si>
  <si>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</si>
  <si>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</si>
  <si>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</si>
  <si>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</si>
  <si>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</si>
  <si>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</si>
  <si>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</si>
  <si>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</si>
  <si>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</si>
  <si>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</si>
  <si>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</si>
  <si>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</si>
  <si>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</si>
  <si>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</si>
  <si>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</si>
  <si>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</si>
  <si>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</si>
  <si>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</si>
  <si>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</si>
  <si>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</si>
  <si>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</si>
  <si>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</si>
  <si>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</si>
  <si>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</si>
  <si>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</si>
  <si>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</si>
  <si>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</si>
  <si>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</si>
  <si>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</si>
  <si>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</si>
  <si>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</si>
  <si>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</si>
  <si>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</si>
  <si>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</si>
  <si>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</si>
  <si>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</si>
  <si>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</si>
  <si>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</si>
  <si>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</si>
  <si>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</si>
  <si>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</si>
  <si>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</si>
  <si>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</si>
  <si>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</si>
  <si>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</si>
  <si>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</si>
  <si>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</si>
  <si>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</si>
  <si>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</si>
  <si>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</si>
  <si>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</si>
  <si>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</si>
  <si>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</si>
  <si>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</si>
  <si>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</si>
  <si>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</si>
  <si>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</si>
  <si>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</si>
  <si>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</si>
  <si>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</si>
  <si>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</si>
  <si>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</si>
  <si>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</si>
  <si>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</si>
  <si>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</si>
  <si>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</si>
  <si>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</si>
  <si>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</si>
  <si>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</si>
  <si>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</si>
  <si>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</si>
  <si>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</si>
  <si>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</si>
  <si>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</si>
  <si>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</si>
  <si>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</si>
  <si>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</si>
  <si>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</si>
  <si>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</si>
  <si>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</si>
  <si>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</si>
  <si>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</si>
  <si>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</si>
  <si>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</si>
  <si>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</si>
  <si>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</si>
  <si>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</si>
  <si>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</si>
  <si>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</si>
  <si>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</si>
  <si>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</si>
  <si>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</si>
  <si>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</si>
  <si>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</si>
  <si>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</si>
  <si>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</si>
  <si>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</si>
  <si>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</si>
  <si>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</si>
  <si>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</si>
  <si>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</si>
  <si>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</si>
  <si>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</si>
  <si>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</si>
  <si>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</si>
  <si>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</si>
  <si>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</si>
  <si>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</si>
  <si>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</si>
  <si>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</si>
  <si>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</si>
  <si>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</si>
  <si>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</si>
  <si>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</si>
  <si>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</si>
  <si>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</si>
  <si>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</si>
  <si>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</si>
  <si>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</si>
  <si>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</si>
  <si>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</si>
  <si>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</si>
  <si>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</si>
  <si>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</si>
  <si>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</si>
  <si>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</si>
  <si>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</si>
  <si>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</si>
  <si>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</si>
  <si>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</si>
  <si>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</si>
  <si>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</si>
  <si>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</si>
  <si>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</si>
  <si>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</si>
  <si>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</si>
  <si>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</si>
  <si>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</si>
  <si>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</si>
  <si>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</si>
  <si>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</si>
  <si>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</si>
  <si>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</si>
  <si>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</si>
  <si>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</si>
  <si>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</si>
  <si>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</si>
  <si>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</si>
  <si>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</si>
  <si>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</si>
  <si>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</si>
  <si>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</si>
  <si>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</si>
  <si>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</si>
  <si>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</si>
  <si>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</si>
  <si>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</si>
  <si>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</si>
  <si>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</si>
  <si>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</si>
  <si>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</si>
  <si>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</si>
  <si>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</si>
  <si>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</si>
  <si>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</si>
  <si>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</si>
  <si>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</si>
  <si>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</si>
  <si>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</si>
  <si>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</si>
  <si>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</si>
  <si>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</si>
  <si>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</si>
  <si>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</si>
  <si>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</si>
  <si>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</si>
  <si>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</si>
  <si>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</si>
  <si>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</si>
  <si>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</si>
  <si>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</si>
  <si>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</si>
  <si>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</si>
  <si>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</si>
  <si>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</si>
  <si>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</si>
  <si>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</si>
  <si>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</si>
  <si>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</si>
  <si>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</si>
  <si>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</si>
  <si>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</si>
  <si>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</si>
  <si>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</si>
  <si>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</si>
  <si>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</si>
  <si>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</si>
  <si>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</si>
  <si>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</si>
  <si>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</si>
  <si>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</si>
  <si>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</si>
  <si>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</si>
  <si>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</si>
  <si>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</si>
  <si>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</si>
  <si>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</si>
  <si>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</si>
  <si>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</si>
  <si>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</si>
  <si>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</si>
  <si>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</si>
  <si>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</si>
  <si>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</si>
  <si>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</si>
  <si>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</si>
  <si>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</si>
  <si>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</si>
  <si>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</si>
  <si>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</si>
  <si>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</si>
  <si>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</si>
  <si>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</si>
  <si>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</si>
  <si>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</si>
  <si>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</si>
  <si>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</si>
  <si>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</si>
  <si>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</si>
  <si>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</si>
  <si>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</si>
  <si>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</si>
  <si>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</si>
  <si>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</si>
  <si>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</si>
  <si>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</si>
  <si>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</si>
  <si>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</si>
  <si>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</si>
  <si>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</si>
  <si>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</si>
  <si>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</si>
  <si>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</si>
  <si>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</si>
  <si>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</si>
  <si>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</si>
  <si>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</si>
  <si>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</si>
  <si>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</si>
  <si>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</si>
  <si>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</si>
  <si>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</si>
  <si>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</si>
  <si>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</si>
  <si>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</si>
  <si>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</si>
  <si>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</si>
  <si>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</si>
  <si>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</si>
  <si>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</si>
  <si>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</si>
  <si>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</si>
  <si>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</si>
  <si>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</si>
  <si>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</si>
  <si>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</si>
  <si>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</si>
  <si>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</si>
  <si>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</si>
  <si>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</si>
  <si>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</si>
  <si>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</si>
  <si>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</si>
  <si>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</si>
  <si>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</si>
  <si>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</si>
  <si>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</si>
  <si>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</si>
  <si>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</si>
  <si>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</si>
  <si>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</si>
  <si>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</si>
  <si>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</si>
  <si>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</si>
  <si>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</si>
  <si>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</si>
  <si>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</si>
  <si>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</si>
  <si>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</si>
  <si>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</si>
  <si>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</si>
  <si>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</si>
  <si>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</si>
  <si>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</si>
  <si>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</si>
  <si>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</si>
  <si>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</si>
  <si>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</si>
  <si>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</si>
  <si>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</si>
  <si>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</si>
  <si>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</si>
  <si>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</si>
  <si>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</si>
  <si>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</si>
  <si>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</si>
  <si>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</si>
  <si>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</si>
  <si>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</si>
  <si>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</si>
  <si>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</si>
  <si>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</si>
  <si>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</si>
  <si>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</si>
  <si>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</si>
  <si>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</si>
  <si>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</si>
  <si>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</si>
  <si>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</si>
  <si>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</si>
  <si>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</si>
  <si>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</si>
  <si>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</si>
  <si>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</si>
  <si>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</si>
  <si>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</si>
  <si>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</si>
  <si>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</si>
  <si>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</si>
  <si>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</si>
  <si>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</si>
  <si>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</si>
  <si>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</si>
  <si>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</si>
  <si>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</si>
  <si>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</si>
  <si>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</si>
  <si>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</si>
  <si>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</si>
  <si>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</si>
  <si>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</si>
  <si>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</si>
  <si>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</si>
  <si>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</si>
  <si>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</si>
  <si>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</si>
  <si>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</si>
  <si>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</si>
  <si>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</si>
  <si>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</si>
  <si>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</si>
  <si>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</si>
  <si>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</si>
  <si>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</si>
  <si>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</si>
  <si>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</si>
  <si>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</si>
  <si>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</si>
  <si>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</si>
  <si>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</si>
  <si>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</si>
  <si>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</si>
  <si>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</si>
  <si>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</si>
  <si>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</si>
  <si>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</si>
  <si>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</si>
  <si>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</si>
  <si>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</si>
  <si>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</si>
  <si>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</si>
  <si>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</si>
  <si>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</si>
  <si>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</si>
  <si>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</si>
  <si>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</si>
  <si>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</si>
  <si>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</si>
  <si>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</si>
  <si>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</si>
  <si>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</si>
  <si>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</si>
  <si>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</si>
  <si>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</si>
  <si>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</si>
  <si>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</si>
  <si>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</si>
  <si>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</si>
  <si>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</si>
  <si>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</si>
  <si>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</si>
  <si>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</si>
  <si>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</si>
  <si>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</si>
  <si>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</si>
  <si>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</si>
  <si>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</si>
  <si>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</si>
  <si>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</si>
  <si>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</si>
  <si>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</si>
  <si>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</si>
  <si>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</si>
  <si>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</si>
  <si>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</si>
  <si>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</si>
  <si>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</si>
  <si>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</si>
  <si>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</si>
  <si>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</si>
  <si>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</si>
  <si>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</si>
  <si>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</si>
  <si>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</si>
  <si>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</si>
  <si>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</si>
  <si>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</si>
  <si>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</si>
  <si>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</si>
  <si>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</si>
  <si>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</si>
  <si>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</si>
  <si>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</si>
  <si>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</si>
  <si>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</si>
  <si>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</si>
  <si>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</si>
  <si>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</si>
  <si>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</si>
  <si>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</si>
  <si>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</si>
  <si>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</si>
  <si>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</si>
  <si>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</si>
  <si>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</si>
  <si>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</si>
  <si>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</si>
  <si>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</si>
  <si>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</si>
  <si>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</si>
  <si>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</si>
  <si>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</si>
  <si>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</si>
  <si>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</si>
  <si>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</si>
  <si>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</si>
  <si>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</si>
  <si>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</si>
  <si>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</si>
  <si>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</si>
  <si>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</si>
  <si>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</si>
  <si>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</si>
  <si>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</si>
  <si>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</si>
  <si>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</si>
  <si>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</si>
  <si>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</si>
  <si>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</si>
  <si>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</si>
  <si>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</si>
  <si>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</si>
  <si>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</si>
  <si>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</si>
  <si>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</si>
  <si>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</si>
  <si>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</si>
  <si>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</si>
  <si>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</si>
  <si>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</si>
  <si>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</si>
  <si>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</si>
  <si>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</si>
  <si>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</si>
  <si>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</si>
  <si>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</si>
  <si>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</si>
  <si>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</si>
  <si>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</si>
  <si>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</si>
  <si>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</si>
  <si>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</si>
  <si>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</si>
  <si>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</si>
  <si>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</si>
  <si>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</si>
  <si>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</si>
  <si>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</si>
  <si>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</si>
  <si>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</si>
  <si>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</si>
  <si>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</si>
  <si>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</si>
  <si>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</si>
  <si>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</si>
  <si>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</si>
  <si>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</si>
  <si>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</si>
  <si>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</si>
  <si>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</si>
  <si>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</si>
  <si>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</si>
  <si>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</si>
  <si>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</si>
  <si>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</si>
  <si>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</si>
  <si>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</si>
  <si>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</si>
  <si>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</si>
  <si>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</si>
  <si>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</si>
  <si>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</si>
  <si>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</si>
  <si>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</si>
  <si>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</si>
  <si>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</si>
  <si>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</si>
  <si>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</si>
  <si>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</si>
  <si>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</si>
  <si>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</si>
  <si>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</si>
  <si>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</si>
  <si>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</si>
  <si>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</si>
  <si>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</si>
  <si>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</si>
  <si>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</si>
  <si>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</si>
  <si>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</si>
  <si>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</si>
  <si>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</si>
  <si>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</si>
  <si>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</si>
  <si>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</si>
  <si>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</si>
  <si>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</si>
  <si>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</si>
  <si>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</si>
  <si>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</si>
  <si>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</si>
  <si>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</si>
  <si>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</si>
  <si>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</si>
  <si>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</si>
  <si>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</si>
  <si>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</si>
  <si>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</si>
  <si>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</si>
  <si>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</si>
  <si>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</si>
  <si>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</si>
  <si>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</si>
  <si>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</si>
  <si>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</si>
  <si>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</si>
  <si>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</si>
  <si>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</si>
  <si>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</si>
  <si>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</si>
  <si>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</si>
  <si>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</si>
  <si>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</si>
  <si>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</si>
  <si>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</si>
  <si>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</si>
  <si>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</si>
  <si>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</si>
  <si>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</si>
  <si>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</si>
  <si>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</si>
  <si>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</si>
  <si>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</si>
  <si>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</si>
  <si>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</si>
  <si>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</si>
  <si>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</si>
  <si>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</si>
  <si>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</si>
  <si>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</si>
  <si>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</si>
  <si>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</si>
  <si>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</si>
  <si>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</si>
  <si>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</si>
  <si>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</si>
  <si>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</si>
  <si>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</si>
  <si>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</si>
  <si>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</si>
  <si>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</si>
  <si>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</si>
  <si>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</si>
  <si>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</si>
  <si>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</si>
  <si>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</si>
  <si>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</si>
  <si>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</si>
  <si>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</si>
  <si>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</si>
  <si>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</si>
  <si>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</si>
  <si>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</si>
  <si>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</si>
  <si>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</si>
  <si>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</si>
  <si>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</si>
  <si>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</si>
  <si>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</si>
  <si>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</si>
  <si>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</si>
  <si>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</si>
  <si>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</si>
  <si>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</si>
  <si>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</si>
  <si>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</si>
  <si>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</si>
  <si>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</si>
  <si>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</si>
  <si>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</si>
  <si>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</si>
  <si>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</si>
  <si>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</si>
  <si>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</si>
  <si>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</si>
  <si>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</si>
  <si>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</si>
  <si>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</si>
  <si>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</si>
  <si>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</si>
  <si>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</si>
  <si>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</si>
  <si>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</si>
  <si>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</si>
  <si>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</si>
  <si>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</si>
  <si>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</si>
  <si>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</si>
  <si>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</si>
  <si>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</si>
  <si>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</si>
  <si>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</si>
  <si>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</si>
  <si>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</si>
  <si>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</si>
  <si>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</si>
  <si>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</si>
  <si>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</si>
  <si>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</si>
  <si>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</si>
  <si>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</si>
  <si>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</si>
  <si>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</si>
  <si>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</si>
  <si>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</si>
  <si>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</si>
  <si>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</si>
  <si>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</si>
  <si>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</si>
  <si>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</si>
  <si>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</si>
  <si>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</si>
  <si>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</si>
  <si>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</si>
  <si>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</si>
  <si>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</si>
  <si>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</si>
  <si>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</si>
  <si>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</si>
  <si>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</si>
  <si>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</si>
  <si>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</si>
  <si>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</si>
  <si>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</si>
  <si>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</si>
  <si>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</si>
  <si>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</si>
  <si>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</si>
  <si>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</si>
  <si>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</si>
  <si>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</si>
  <si>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</si>
  <si>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</si>
  <si>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</si>
  <si>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</si>
  <si>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</si>
  <si>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</si>
  <si>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</si>
  <si>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</si>
  <si>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</si>
  <si>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</si>
  <si>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</si>
  <si>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</si>
  <si>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</si>
  <si>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</si>
  <si>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</si>
  <si>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</si>
  <si>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</si>
  <si>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</si>
  <si>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</si>
  <si>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</si>
  <si>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</si>
  <si>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</si>
  <si>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</si>
  <si>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</si>
  <si>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</si>
  <si>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</si>
  <si>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</si>
  <si>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</si>
  <si>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</si>
  <si>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</si>
  <si>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</si>
  <si>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</si>
  <si>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</si>
  <si>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</si>
  <si>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</si>
  <si>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</si>
  <si>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</si>
  <si>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</si>
  <si>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</si>
  <si>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</si>
  <si>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</si>
  <si>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</si>
  <si>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</si>
  <si>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</si>
  <si>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</si>
  <si>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</si>
  <si>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</si>
  <si>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</si>
  <si>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</si>
  <si>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</si>
  <si>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</si>
  <si>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</si>
  <si>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</si>
  <si>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</si>
  <si>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</si>
  <si>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</si>
  <si>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</si>
  <si>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</si>
  <si>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</si>
  <si>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</si>
  <si>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</si>
  <si>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</si>
  <si>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</si>
  <si>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</si>
  <si>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</si>
  <si>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</si>
  <si>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</si>
  <si>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</si>
  <si>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</si>
  <si>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</si>
  <si>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</si>
  <si>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</si>
  <si>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</si>
  <si>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</si>
  <si>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</si>
  <si>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</si>
  <si>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</si>
  <si>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</si>
  <si>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</si>
  <si>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</si>
  <si>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</si>
  <si>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</si>
  <si>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</si>
  <si>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</si>
  <si>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</si>
  <si>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</si>
  <si>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</si>
  <si>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</si>
  <si>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</si>
  <si>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</si>
  <si>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</si>
  <si>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</si>
  <si>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</si>
  <si>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</si>
  <si>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</si>
  <si>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</si>
  <si>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</si>
  <si>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</si>
  <si>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</si>
  <si>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</si>
  <si>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</si>
  <si>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</si>
  <si>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</si>
  <si>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</si>
  <si>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</si>
  <si>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</si>
  <si>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</si>
  <si>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</si>
  <si>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</si>
  <si>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</si>
  <si>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</si>
  <si>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</si>
  <si>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</si>
  <si>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</si>
  <si>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</si>
  <si>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</si>
  <si>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</si>
  <si>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</si>
  <si>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</si>
  <si>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</si>
  <si>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</si>
  <si>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</si>
  <si>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</si>
  <si>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</si>
  <si>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</si>
  <si>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</si>
  <si>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</si>
  <si>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</si>
  <si>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</si>
  <si>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</si>
  <si>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</si>
  <si>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</si>
  <si>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</si>
  <si>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</si>
  <si>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</si>
  <si>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</si>
  <si>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</si>
  <si>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</si>
  <si>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</si>
  <si>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</si>
  <si>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</si>
  <si>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</si>
  <si>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</si>
  <si>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</si>
  <si>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</si>
  <si>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</si>
  <si>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</si>
  <si>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</si>
  <si>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</si>
  <si>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</si>
  <si>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</si>
  <si>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</si>
  <si>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</si>
  <si>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</si>
  <si>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</si>
  <si>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</si>
  <si>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</si>
  <si>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</si>
  <si>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</si>
  <si>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</si>
  <si>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</si>
  <si>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</si>
  <si>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</si>
  <si>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</si>
  <si>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</si>
  <si>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</si>
  <si>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</si>
  <si>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</si>
  <si>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</si>
  <si>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</si>
  <si>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</si>
  <si>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</si>
  <si>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</si>
  <si>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</si>
  <si>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</si>
  <si>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</si>
  <si>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</si>
  <si>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</si>
  <si>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</si>
  <si>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</si>
  <si>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</si>
  <si>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</si>
  <si>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</si>
  <si>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</si>
  <si>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</si>
  <si>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</si>
  <si>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</si>
  <si>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</si>
  <si>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</si>
  <si>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</si>
  <si>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</si>
  <si>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</si>
  <si>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</si>
  <si>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</si>
  <si>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</si>
  <si>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</si>
  <si>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</si>
  <si>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</si>
  <si>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</si>
  <si>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</si>
  <si>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</si>
  <si>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</si>
  <si>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</si>
  <si>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</si>
  <si>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</si>
  <si>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</si>
  <si>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</si>
  <si>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</si>
  <si>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</si>
  <si>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</si>
  <si>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</si>
  <si>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</si>
  <si>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</si>
  <si>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</si>
  <si>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</si>
  <si>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</si>
  <si>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</si>
  <si>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</si>
  <si>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</si>
  <si>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</si>
  <si>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</si>
  <si>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</si>
  <si>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</si>
  <si>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</si>
  <si>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</si>
  <si>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</si>
  <si>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</si>
  <si>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</si>
  <si>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</si>
  <si>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</si>
  <si>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</si>
  <si>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</si>
  <si>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</si>
  <si>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</si>
  <si>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</si>
  <si>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</si>
  <si>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</si>
  <si>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</si>
  <si>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</si>
  <si>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</si>
  <si>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</si>
  <si>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</si>
  <si>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</si>
  <si>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</si>
  <si>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</si>
  <si>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</si>
  <si>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</si>
  <si>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</si>
  <si>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</si>
  <si>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</si>
  <si>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</si>
  <si>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</si>
  <si>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</si>
  <si>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</si>
  <si>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</si>
  <si>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</si>
  <si>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</si>
  <si>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</si>
  <si>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</si>
  <si>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</si>
  <si>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</si>
  <si>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</si>
  <si>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</si>
  <si>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</si>
  <si>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</si>
  <si>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</si>
  <si>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</si>
  <si>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</si>
  <si>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</si>
  <si>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</si>
  <si>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</si>
  <si>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</si>
  <si>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</si>
  <si>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</si>
  <si>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</si>
  <si>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</si>
  <si>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</si>
  <si>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</si>
  <si>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</si>
  <si>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</si>
  <si>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</si>
  <si>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</si>
  <si>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</si>
  <si>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</si>
  <si>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</si>
  <si>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</si>
  <si>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</si>
  <si>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</si>
  <si>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</si>
  <si>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</si>
  <si>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</si>
  <si>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</si>
  <si>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</si>
  <si>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</si>
  <si>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</si>
  <si>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</si>
  <si>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</si>
  <si>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</si>
  <si>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</si>
  <si>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</si>
  <si>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</si>
  <si>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</si>
  <si>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</si>
  <si>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</si>
  <si>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</si>
  <si>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</si>
  <si>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</si>
  <si>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</si>
  <si>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</si>
  <si>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</si>
  <si>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</si>
  <si>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</si>
  <si>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</si>
  <si>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</si>
  <si>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</si>
  <si>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</si>
  <si>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</si>
  <si>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</si>
  <si>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</si>
  <si>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</si>
  <si>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</si>
  <si>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</si>
  <si>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</si>
  <si>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</si>
  <si>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</si>
  <si>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</si>
  <si>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</si>
  <si>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</si>
  <si>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</si>
  <si>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</si>
  <si>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</si>
  <si>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</si>
  <si>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</si>
  <si>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</si>
  <si>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</si>
  <si>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</si>
  <si>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</si>
  <si>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</si>
  <si>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</si>
  <si>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</si>
  <si>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</si>
  <si>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</si>
  <si>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</si>
  <si>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</si>
  <si>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</si>
  <si>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</si>
  <si>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</si>
  <si>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</si>
  <si>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</si>
  <si>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</si>
  <si>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</si>
  <si>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</si>
  <si>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</si>
  <si>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</si>
  <si>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</si>
  <si>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</si>
  <si>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</si>
  <si>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</si>
  <si>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</si>
  <si>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</si>
  <si>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</si>
  <si>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</si>
  <si>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</si>
  <si>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</si>
  <si>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</si>
  <si>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</si>
  <si>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</si>
  <si>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</si>
  <si>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</si>
  <si>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</si>
  <si>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</si>
  <si>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</si>
  <si>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</si>
  <si>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</si>
  <si>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</si>
  <si>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</si>
  <si>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</si>
  <si>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</si>
  <si>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</si>
  <si>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</si>
  <si>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</si>
  <si>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</si>
  <si>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</si>
  <si>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</si>
  <si>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</si>
  <si>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</si>
  <si>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</si>
  <si>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</si>
  <si>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</si>
  <si>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</si>
  <si>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</si>
  <si>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</si>
  <si>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</si>
  <si>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</si>
  <si>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</si>
  <si>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</si>
  <si>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</si>
  <si>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</si>
  <si>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</si>
  <si>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</si>
  <si>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</si>
  <si>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</si>
  <si>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</si>
  <si>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</si>
  <si>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</si>
  <si>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</si>
  <si>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</si>
  <si>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</si>
  <si>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</si>
  <si>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</si>
  <si>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</si>
  <si>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</si>
  <si>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</si>
  <si>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</si>
  <si>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</si>
  <si>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</si>
  <si>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</si>
  <si>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</si>
  <si>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</si>
  <si>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</si>
  <si>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</si>
  <si>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</si>
  <si>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</si>
  <si>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</si>
  <si>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</si>
  <si>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</si>
  <si>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</si>
  <si>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</si>
  <si>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</si>
  <si>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</si>
  <si>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</si>
  <si>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</si>
  <si>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</si>
  <si>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</si>
  <si>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</si>
  <si>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</si>
  <si>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</si>
  <si>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</si>
  <si>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</si>
  <si>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</si>
  <si>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</si>
  <si>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</si>
  <si>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</si>
  <si>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</si>
  <si>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</si>
  <si>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</si>
  <si>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</si>
  <si>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</si>
  <si>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</si>
  <si>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</si>
  <si>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</si>
  <si>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</si>
  <si>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</si>
  <si>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</si>
  <si>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</si>
  <si>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</si>
  <si>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</si>
  <si>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</si>
  <si>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</si>
  <si>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</si>
  <si>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</si>
  <si>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</si>
  <si>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</si>
  <si>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</si>
  <si>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</si>
  <si>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</si>
  <si>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</si>
  <si>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</si>
  <si>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</si>
  <si>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</si>
  <si>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</si>
  <si>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</si>
  <si>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</si>
  <si>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</si>
  <si>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</si>
  <si>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</si>
  <si>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</si>
  <si>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</si>
  <si>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</si>
  <si>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</si>
  <si>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</si>
  <si>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</si>
  <si>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</si>
  <si>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</si>
  <si>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</si>
  <si>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</si>
  <si>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</si>
  <si>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</si>
  <si>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</si>
  <si>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</si>
  <si>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</si>
  <si>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</si>
  <si>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</si>
  <si>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</si>
  <si>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</si>
  <si>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</si>
  <si>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</si>
  <si>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</si>
  <si>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</si>
  <si>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</si>
  <si>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</si>
  <si>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</si>
  <si>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</si>
  <si>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</si>
  <si>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</si>
  <si>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</si>
  <si>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</si>
  <si>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</si>
  <si>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</si>
  <si>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</si>
  <si>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</si>
  <si>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</si>
  <si>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</si>
  <si>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</si>
  <si>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</si>
  <si>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</si>
  <si>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</si>
  <si>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</si>
  <si>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</si>
  <si>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</si>
  <si>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</si>
  <si>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</si>
  <si>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</si>
  <si>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</si>
  <si>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</si>
  <si>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</si>
  <si>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</si>
  <si>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</si>
  <si>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</si>
  <si>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</si>
  <si>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</si>
  <si>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</si>
  <si>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</si>
  <si>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</si>
  <si>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</si>
  <si>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</si>
  <si>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</si>
  <si>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</si>
  <si>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</si>
  <si>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</si>
  <si>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</si>
  <si>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</si>
  <si>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</si>
  <si>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</si>
  <si>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</si>
  <si>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</si>
  <si>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</si>
  <si>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</si>
  <si>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</si>
  <si>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</si>
  <si>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</si>
  <si>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</si>
  <si>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</si>
  <si>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</si>
  <si>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</si>
  <si>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</si>
  <si>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</si>
  <si>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</si>
  <si>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</si>
  <si>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</si>
  <si>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</si>
  <si>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</si>
  <si>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</si>
  <si>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</si>
  <si>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</si>
  <si>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</si>
  <si>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</si>
  <si>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</si>
  <si>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</si>
  <si>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</si>
  <si>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</si>
  <si>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</si>
  <si>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</si>
  <si>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</si>
  <si>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</si>
  <si>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</si>
  <si>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</si>
  <si>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</si>
  <si>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</si>
  <si>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</si>
  <si>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</si>
  <si>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</si>
  <si>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</si>
  <si>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</si>
  <si>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</si>
  <si>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</si>
  <si>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</si>
  <si>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</si>
  <si>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</si>
  <si>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</si>
  <si>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</si>
  <si>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</si>
  <si>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</si>
  <si>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</si>
  <si>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</si>
  <si>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</si>
  <si>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</si>
  <si>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</si>
  <si>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</si>
  <si>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</si>
  <si>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</si>
  <si>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</si>
  <si>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</si>
  <si>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</si>
  <si>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</si>
  <si>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</si>
  <si>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</si>
  <si>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</si>
  <si>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</si>
  <si>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</si>
  <si>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</si>
  <si>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</si>
  <si>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</si>
  <si>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</si>
  <si>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</si>
  <si>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</si>
  <si>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</si>
  <si>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</si>
  <si>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</si>
  <si>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</si>
  <si>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</si>
  <si>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</si>
  <si>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</si>
  <si>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</si>
  <si>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</si>
  <si>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</si>
  <si>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</si>
  <si>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</si>
  <si>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</si>
  <si>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</si>
  <si>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</si>
  <si>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</si>
  <si>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</si>
  <si>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</si>
  <si>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</si>
  <si>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</si>
  <si>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</si>
  <si>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</si>
  <si>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</si>
  <si>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</si>
  <si>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</si>
  <si>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</si>
  <si>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</si>
  <si>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</si>
  <si>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</si>
  <si>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</si>
  <si>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</si>
  <si>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</si>
  <si>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</si>
  <si>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</si>
  <si>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</si>
  <si>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</si>
  <si>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</si>
  <si>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</si>
  <si>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</si>
  <si>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</si>
  <si>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</si>
  <si>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</si>
  <si>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</si>
  <si>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</si>
  <si>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</si>
  <si>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</si>
  <si>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</si>
  <si>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</si>
  <si>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</si>
  <si>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</si>
  <si>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</si>
  <si>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</si>
  <si>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</si>
  <si>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</si>
  <si>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</si>
  <si>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</si>
  <si>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</si>
  <si>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</si>
  <si>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</si>
  <si>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</si>
  <si>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</si>
  <si>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</si>
  <si>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</si>
  <si>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</si>
  <si>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</si>
  <si>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</si>
  <si>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</si>
  <si>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</si>
  <si>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</si>
  <si>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</si>
  <si>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</si>
  <si>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</si>
  <si>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</si>
  <si>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</si>
  <si>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</si>
  <si>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</si>
  <si>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</si>
  <si>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</si>
  <si>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</si>
  <si>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</si>
  <si>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</si>
  <si>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</si>
  <si>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</si>
  <si>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</si>
  <si>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</si>
  <si>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</si>
  <si>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</si>
  <si>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</si>
  <si>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</si>
  <si>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</si>
  <si>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</si>
  <si>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</si>
  <si>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</si>
  <si>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</si>
  <si>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</si>
  <si>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</si>
  <si>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</si>
  <si>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</si>
  <si>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</si>
  <si>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</si>
  <si>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</si>
  <si>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</si>
  <si>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</si>
  <si>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</si>
  <si>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</si>
  <si>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</si>
  <si>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</si>
  <si>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</si>
  <si>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</si>
  <si>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</si>
  <si>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</si>
  <si>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</si>
  <si>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</si>
  <si>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</si>
  <si>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</si>
  <si>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</si>
  <si>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</si>
  <si>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</si>
  <si>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</si>
  <si>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</si>
  <si>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</si>
  <si>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</si>
  <si>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</si>
  <si>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</si>
  <si>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</si>
  <si>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</si>
  <si>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</si>
  <si>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</si>
  <si>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</si>
  <si>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</si>
  <si>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</si>
  <si>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</si>
  <si>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</si>
  <si>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</si>
  <si>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</si>
  <si>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</si>
  <si>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</si>
  <si>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</si>
  <si>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</si>
  <si>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</si>
  <si>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</si>
  <si>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</si>
  <si>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</si>
  <si>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</si>
  <si>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</si>
  <si>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</si>
  <si>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</si>
  <si>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</si>
  <si>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</si>
  <si>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</si>
  <si>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</si>
  <si>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</si>
  <si>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</si>
  <si>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</si>
  <si>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</si>
  <si>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</si>
  <si>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</si>
  <si>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</si>
  <si>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</si>
  <si>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</si>
  <si>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</si>
  <si>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</si>
  <si>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</si>
  <si>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</si>
  <si>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</si>
  <si>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</si>
  <si>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</si>
  <si>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</si>
  <si>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</si>
  <si>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</si>
  <si>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</si>
  <si>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</si>
  <si>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</si>
  <si>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</si>
  <si>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</si>
  <si>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</si>
  <si>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</si>
  <si>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</si>
  <si>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</si>
  <si>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</si>
  <si>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</si>
  <si>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</si>
  <si>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</si>
  <si>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</si>
  <si>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</si>
  <si>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</si>
  <si>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</si>
  <si>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</si>
  <si>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</si>
  <si>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</si>
  <si>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</si>
  <si>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</si>
  <si>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</si>
  <si>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</si>
  <si>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</si>
  <si>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</si>
  <si>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</si>
  <si>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</si>
  <si>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</si>
  <si>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</si>
  <si>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</si>
  <si>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</si>
  <si>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</si>
  <si>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</si>
  <si>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</si>
  <si>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</si>
  <si>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</si>
  <si>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</si>
  <si>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</si>
  <si>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</si>
  <si>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</si>
  <si>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</si>
  <si>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</si>
  <si>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</si>
  <si>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</si>
  <si>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</si>
  <si>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</si>
  <si>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</si>
  <si>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</si>
  <si>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</si>
  <si>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</si>
  <si>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</si>
  <si>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</si>
  <si>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</si>
  <si>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</si>
  <si>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</si>
  <si>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</si>
  <si>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</si>
  <si>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</si>
  <si>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</si>
  <si>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</si>
  <si>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</si>
  <si>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</si>
  <si>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</si>
  <si>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</si>
  <si>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</si>
  <si>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</si>
  <si>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</si>
  <si>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</si>
  <si>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</si>
  <si>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</si>
  <si>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</si>
  <si>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</si>
  <si>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</si>
  <si>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</si>
  <si>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</si>
  <si>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</si>
  <si>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</si>
  <si>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</si>
  <si>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</si>
  <si>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</si>
  <si>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</si>
  <si>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</si>
  <si>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</si>
  <si>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</si>
  <si>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</si>
  <si>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</si>
  <si>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</si>
  <si>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</si>
  <si>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</si>
  <si>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</si>
  <si>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</si>
  <si>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</si>
  <si>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</si>
  <si>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</si>
  <si>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</si>
  <si>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</si>
  <si>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</si>
  <si>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</si>
  <si>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</si>
  <si>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</si>
  <si>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</si>
  <si>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</si>
  <si>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</si>
  <si>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</si>
  <si>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</si>
  <si>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</si>
  <si>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</si>
  <si>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</si>
  <si>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</si>
  <si>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</si>
  <si>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</si>
  <si>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</si>
  <si>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</si>
  <si>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</si>
  <si>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</si>
  <si>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</si>
  <si>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</si>
  <si>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</si>
  <si>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</si>
  <si>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</si>
  <si>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</si>
  <si>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</si>
  <si>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</si>
  <si>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</si>
  <si>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</si>
  <si>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</si>
  <si>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</si>
  <si>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</si>
  <si>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</si>
  <si>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</si>
  <si>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</si>
  <si>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</si>
  <si>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</si>
  <si>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</si>
  <si>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</si>
  <si>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</si>
  <si>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</si>
  <si>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</si>
  <si>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</si>
  <si>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</si>
  <si>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</si>
  <si>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</si>
  <si>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</si>
  <si>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</si>
  <si>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</si>
  <si>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</si>
  <si>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</si>
  <si>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</si>
  <si>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</si>
  <si>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</si>
  <si>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</si>
  <si>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</si>
  <si>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</si>
  <si>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</si>
  <si>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</si>
  <si>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</si>
  <si>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</si>
  <si>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</si>
  <si>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</si>
  <si>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</si>
  <si>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</si>
  <si>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</si>
  <si>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</si>
  <si>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</si>
  <si>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</si>
  <si>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</si>
  <si>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</si>
  <si>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</si>
  <si>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</si>
  <si>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</si>
  <si>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</si>
  <si>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</si>
  <si>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</si>
  <si>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</si>
  <si>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</si>
  <si>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</si>
  <si>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</si>
  <si>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</si>
  <si>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</si>
  <si>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</si>
  <si>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</si>
  <si>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</si>
  <si>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</si>
  <si>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</si>
  <si>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</si>
  <si>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</si>
  <si>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</si>
  <si>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</si>
  <si>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</si>
  <si>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</si>
  <si>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</si>
  <si>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</si>
  <si>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</si>
  <si>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</si>
  <si>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</si>
  <si>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</si>
  <si>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</si>
  <si>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</si>
  <si>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</si>
  <si>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</si>
  <si>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</si>
  <si>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</si>
  <si>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</si>
  <si>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</si>
  <si>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</si>
  <si>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</si>
  <si>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</si>
  <si>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</si>
  <si>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</si>
  <si>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</si>
  <si>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</si>
  <si>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</si>
  <si>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</si>
  <si>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</si>
  <si>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</si>
  <si>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</si>
  <si>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</si>
  <si>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</si>
  <si>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</si>
  <si>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</si>
  <si>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</si>
  <si>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</si>
  <si>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</si>
  <si>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</si>
  <si>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</si>
  <si>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</si>
  <si>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</si>
  <si>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</si>
  <si>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</si>
  <si>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</si>
  <si>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</si>
  <si>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</si>
  <si>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</si>
  <si>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</si>
  <si>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</si>
  <si>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</si>
  <si>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</si>
  <si>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</si>
  <si>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</si>
  <si>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</si>
  <si>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</si>
  <si>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</si>
  <si>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</si>
  <si>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</si>
  <si>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</si>
  <si>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</si>
  <si>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</si>
  <si>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</si>
  <si>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</si>
  <si>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</si>
  <si>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</si>
  <si>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</si>
  <si>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</si>
  <si>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</si>
  <si>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</si>
  <si>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</si>
  <si>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</si>
  <si>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</si>
  <si>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</si>
  <si>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</si>
  <si>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</si>
  <si>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</si>
  <si>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</si>
  <si>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</si>
  <si>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</si>
  <si>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</si>
  <si>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</si>
  <si>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</si>
  <si>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</si>
  <si>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</si>
  <si>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</si>
  <si>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</si>
  <si>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</si>
  <si>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</si>
  <si>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</si>
  <si>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</si>
  <si>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</si>
  <si>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</si>
  <si>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</si>
  <si>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</si>
  <si>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</si>
  <si>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</si>
  <si>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</si>
  <si>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</si>
  <si>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</si>
  <si>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</si>
  <si>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</si>
  <si>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</si>
  <si>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</si>
  <si>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</si>
  <si>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</si>
  <si>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</si>
  <si>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</si>
  <si>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</si>
  <si>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</si>
  <si>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</si>
  <si>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</si>
  <si>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</si>
  <si>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</si>
  <si>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</si>
  <si>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</si>
  <si>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</si>
  <si>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</si>
  <si>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</si>
  <si>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</si>
  <si>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</si>
  <si>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</si>
  <si>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</si>
  <si>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</si>
  <si>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</si>
  <si>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</si>
  <si>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</si>
  <si>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</si>
  <si>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</si>
  <si>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</si>
  <si>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</si>
  <si>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</si>
  <si>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</si>
  <si>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</si>
  <si>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</si>
  <si>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</si>
  <si>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</si>
  <si>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</si>
  <si>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</si>
  <si>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</si>
  <si>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</si>
  <si>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</si>
  <si>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</si>
  <si>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</si>
  <si>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</si>
  <si>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</si>
  <si>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</si>
  <si>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</si>
  <si>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</si>
  <si>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</si>
  <si>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</si>
  <si>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</si>
  <si>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</si>
  <si>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</si>
  <si>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</si>
  <si>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</si>
  <si>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</si>
  <si>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</si>
  <si>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</si>
  <si>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</si>
  <si>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</si>
  <si>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</si>
  <si>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</si>
  <si>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</si>
  <si>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</si>
  <si>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</si>
  <si>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</si>
  <si>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</si>
  <si>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</si>
  <si>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</si>
  <si>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</si>
  <si>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</si>
  <si>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</si>
  <si>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</si>
  <si>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</si>
  <si>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</si>
  <si>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</si>
  <si>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</si>
  <si>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</si>
  <si>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</si>
  <si>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</si>
  <si>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</si>
  <si>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</si>
  <si>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</si>
  <si>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</si>
  <si>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</si>
  <si>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</si>
  <si>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</si>
  <si>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</si>
  <si>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</si>
  <si>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</si>
  <si>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</si>
  <si>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</si>
  <si>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</si>
  <si>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</si>
  <si>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</si>
  <si>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</si>
  <si>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</si>
  <si>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</si>
  <si>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</si>
  <si>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</si>
  <si>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</si>
  <si>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</si>
  <si>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</si>
  <si>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</si>
  <si>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</si>
  <si>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</si>
  <si>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</si>
  <si>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</si>
  <si>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</si>
  <si>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</si>
  <si>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</si>
  <si>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</si>
  <si>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</si>
  <si>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</si>
  <si>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</si>
  <si>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</si>
  <si>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</si>
  <si>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</si>
  <si>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</si>
  <si>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</si>
  <si>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</si>
  <si>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</si>
  <si>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</si>
  <si>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</si>
  <si>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</si>
  <si>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</si>
  <si>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</si>
  <si>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</si>
  <si>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</si>
  <si>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</si>
  <si>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</si>
  <si>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</si>
  <si>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</si>
  <si>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</si>
  <si>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</si>
  <si>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</si>
  <si>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</si>
  <si>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</si>
  <si>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</si>
  <si>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</si>
  <si>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</si>
  <si>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</si>
  <si>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</si>
  <si>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</si>
  <si>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</si>
  <si>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</si>
  <si>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</si>
  <si>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</si>
  <si>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</si>
  <si>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</si>
  <si>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</si>
  <si>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</si>
  <si>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</si>
  <si>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</si>
  <si>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</si>
  <si>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</si>
  <si>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</si>
  <si>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</si>
  <si>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</si>
  <si>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</si>
  <si>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</si>
  <si>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</si>
  <si>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</si>
  <si>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</si>
  <si>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</si>
  <si>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</si>
  <si>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</si>
  <si>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</si>
  <si>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</si>
  <si>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</si>
  <si>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</si>
  <si>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</si>
  <si>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</si>
  <si>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</si>
  <si>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</si>
  <si>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</si>
  <si>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</si>
  <si>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</si>
  <si>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</si>
  <si>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</si>
  <si>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</si>
  <si>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</si>
  <si>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</si>
  <si>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</si>
  <si>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</si>
  <si>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</si>
  <si>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</si>
  <si>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</si>
  <si>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</si>
  <si>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</si>
  <si>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</si>
  <si>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</si>
  <si>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</si>
  <si>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</si>
  <si>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</si>
  <si>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</si>
  <si>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</si>
  <si>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</si>
  <si>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</si>
  <si>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</si>
  <si>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</si>
  <si>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</si>
  <si>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</si>
  <si>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</si>
  <si>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</si>
  <si>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</si>
  <si>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</si>
  <si>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</si>
  <si>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</si>
  <si>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</si>
  <si>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</si>
  <si>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</si>
  <si>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</si>
  <si>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</si>
  <si>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</si>
  <si>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</si>
  <si>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</si>
  <si>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</si>
  <si>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</si>
  <si>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</si>
  <si>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</si>
  <si>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</si>
  <si>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</si>
  <si>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</si>
  <si>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</si>
  <si>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</si>
  <si>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</si>
  <si>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</si>
  <si>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</si>
  <si>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</si>
  <si>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</si>
  <si>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</si>
  <si>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</si>
  <si>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</si>
  <si>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</si>
  <si>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</si>
  <si>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</si>
  <si>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</si>
  <si>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</si>
  <si>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</si>
  <si>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</si>
  <si>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</si>
  <si>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</si>
  <si>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</si>
  <si>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</si>
  <si>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</si>
  <si>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</si>
  <si>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</si>
  <si>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</si>
  <si>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</si>
  <si>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</si>
  <si>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</si>
  <si>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</si>
  <si>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</si>
  <si>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</si>
  <si>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</si>
  <si>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</si>
  <si>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</si>
  <si>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</si>
  <si>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</si>
  <si>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</si>
  <si>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</si>
  <si>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</si>
  <si>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</si>
  <si>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</si>
  <si>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</si>
  <si>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</si>
  <si>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</si>
  <si>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</si>
  <si>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</si>
  <si>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</si>
  <si>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</si>
  <si>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</si>
  <si>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</si>
  <si>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</si>
  <si>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</si>
  <si>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</si>
  <si>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</si>
  <si>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</si>
  <si>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</si>
  <si>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</si>
  <si>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</si>
  <si>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</si>
  <si>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</si>
  <si>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</si>
  <si>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</si>
  <si>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</si>
  <si>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</si>
  <si>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</si>
  <si>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</si>
  <si>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</si>
  <si>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</si>
  <si>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</si>
  <si>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</si>
  <si>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</si>
  <si>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</si>
  <si>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</si>
  <si>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</si>
  <si>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</si>
  <si>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</si>
  <si>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</si>
  <si>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</si>
  <si>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</si>
  <si>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</si>
  <si>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</si>
  <si>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</si>
  <si>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</si>
  <si>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</si>
  <si>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</si>
  <si>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</si>
  <si>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</si>
  <si>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</si>
  <si>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</si>
  <si>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</si>
  <si>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</si>
  <si>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</si>
  <si>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</si>
  <si>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</si>
  <si>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</si>
  <si>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</si>
  <si>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</si>
  <si>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</si>
  <si>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</si>
  <si>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</si>
  <si>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</si>
  <si>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</si>
  <si>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</si>
  <si>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</si>
  <si>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</si>
  <si>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</si>
  <si>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</si>
  <si>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</si>
  <si>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</si>
  <si>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</si>
  <si>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</si>
  <si>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</si>
  <si>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</si>
  <si>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</si>
  <si>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</si>
  <si>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</si>
  <si>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</si>
  <si>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</si>
  <si>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</si>
  <si>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</si>
  <si>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</si>
  <si>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</si>
  <si>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</si>
  <si>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</si>
  <si>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</si>
  <si>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</si>
  <si>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</si>
  <si>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</si>
  <si>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</si>
  <si>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</si>
  <si>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</si>
  <si>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</si>
  <si>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</si>
  <si>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</si>
  <si>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</si>
  <si>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</si>
  <si>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</si>
  <si>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</si>
  <si>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</si>
  <si>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</si>
  <si>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</si>
  <si>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</si>
  <si>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</si>
  <si>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</si>
  <si>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</si>
  <si>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</si>
  <si>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</si>
  <si>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</si>
  <si>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</si>
  <si>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</si>
  <si>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</si>
  <si>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</si>
  <si>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</si>
  <si>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</si>
  <si>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</si>
  <si>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</si>
  <si>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</si>
  <si>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</si>
  <si>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</si>
  <si>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</si>
  <si>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</si>
  <si>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</si>
  <si>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</si>
  <si>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</si>
  <si>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</si>
  <si>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</si>
  <si>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</si>
  <si>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</si>
  <si>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</si>
  <si>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</si>
  <si>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</si>
  <si>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</si>
  <si>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</si>
  <si>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</si>
  <si>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</si>
  <si>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</si>
  <si>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</si>
  <si>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</si>
  <si>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</si>
  <si>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</si>
  <si>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</si>
  <si>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</si>
  <si>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</si>
  <si>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</si>
  <si>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</si>
  <si>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</si>
  <si>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</si>
  <si>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</si>
  <si>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</si>
  <si>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</si>
  <si>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</si>
  <si>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</si>
  <si>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</si>
  <si>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</si>
  <si>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</si>
  <si>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</si>
  <si>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</si>
  <si>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</si>
  <si>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</si>
  <si>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</si>
  <si>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</si>
  <si>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</si>
  <si>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</si>
  <si>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</si>
  <si>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</si>
  <si>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</si>
  <si>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</si>
  <si>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</si>
  <si>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</si>
  <si>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</si>
  <si>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</si>
  <si>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</si>
  <si>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</si>
  <si>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</si>
  <si>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</si>
  <si>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</si>
  <si>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</si>
  <si>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</si>
  <si>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</si>
  <si>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</si>
  <si>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</si>
  <si>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</si>
  <si>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</si>
  <si>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</si>
  <si>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</si>
  <si>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</si>
  <si>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</si>
  <si>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</si>
  <si>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</si>
  <si>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</si>
  <si>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</si>
  <si>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</si>
  <si>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</si>
  <si>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</si>
  <si>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</si>
  <si>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</si>
  <si>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</si>
  <si>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</si>
  <si>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</si>
  <si>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</si>
  <si>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</si>
  <si>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</si>
  <si>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</si>
  <si>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</si>
  <si>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</si>
  <si>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</si>
  <si>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</si>
  <si>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</si>
  <si>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</si>
  <si>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</si>
  <si>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</si>
  <si>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</si>
  <si>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</si>
  <si>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</si>
  <si>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</si>
  <si>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</si>
  <si>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</si>
  <si>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</si>
  <si>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</si>
  <si>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</si>
  <si>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</si>
  <si>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</si>
  <si>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</si>
  <si>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</si>
  <si>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</si>
  <si>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</si>
  <si>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</si>
  <si>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</si>
  <si>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</si>
  <si>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</si>
  <si>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</si>
  <si>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</si>
  <si>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</si>
  <si>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</si>
  <si>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</si>
  <si>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</si>
  <si>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</si>
  <si>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</si>
  <si>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</si>
  <si>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</si>
  <si>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</si>
  <si>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</si>
  <si>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</si>
  <si>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</si>
  <si>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</si>
  <si>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</si>
  <si>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</si>
  <si>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</si>
  <si>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</si>
  <si>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</si>
  <si>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</si>
  <si>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</si>
  <si>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</si>
  <si>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</si>
  <si>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</si>
  <si>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</si>
  <si>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</si>
  <si>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</si>
  <si>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</si>
  <si>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</si>
  <si>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</si>
  <si>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</si>
  <si>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</si>
  <si>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</si>
  <si>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</si>
  <si>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</si>
  <si>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</si>
  <si>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</si>
  <si>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</si>
  <si>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</si>
  <si>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</si>
  <si>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</si>
  <si>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</si>
  <si>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</si>
  <si>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</si>
  <si>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</si>
  <si>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</si>
  <si>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</si>
  <si>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</si>
  <si>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</si>
  <si>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</si>
  <si>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</si>
  <si>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</si>
  <si>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</si>
  <si>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</si>
  <si>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</si>
  <si>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</si>
  <si>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</si>
  <si>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</si>
  <si>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</si>
  <si>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</si>
  <si>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</si>
  <si>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</si>
  <si>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</si>
  <si>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</si>
  <si>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</si>
  <si>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</si>
  <si>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</si>
  <si>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</si>
  <si>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</si>
  <si>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</si>
  <si>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</si>
  <si>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</si>
  <si>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</si>
  <si>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</si>
  <si>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</si>
  <si>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</si>
  <si>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</si>
  <si>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</si>
  <si>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</si>
  <si>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</si>
  <si>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</si>
  <si>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</si>
  <si>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</si>
  <si>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</si>
  <si>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</si>
  <si>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</si>
  <si>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</si>
  <si>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</si>
  <si>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</si>
  <si>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</si>
  <si>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</si>
  <si>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</si>
  <si>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</si>
  <si>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</si>
  <si>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</si>
  <si>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</si>
  <si>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</si>
  <si>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</si>
  <si>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</si>
  <si>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</si>
  <si>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</si>
  <si>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</si>
  <si>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</si>
  <si>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</si>
  <si>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</si>
  <si>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</si>
  <si>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</si>
  <si>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</si>
  <si>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</si>
  <si>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</si>
  <si>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</si>
  <si>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</si>
  <si>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</si>
  <si>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</si>
  <si>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</si>
  <si>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</si>
  <si>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</si>
  <si>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</si>
  <si>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</si>
  <si>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</si>
  <si>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</si>
  <si>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</si>
  <si>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</si>
  <si>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</si>
  <si>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</si>
  <si>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</si>
  <si>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</si>
  <si>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</si>
  <si>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</si>
  <si>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</si>
  <si>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</si>
  <si>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</si>
  <si>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</si>
  <si>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</si>
  <si>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</si>
  <si>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</si>
  <si>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</si>
  <si>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</si>
  <si>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</si>
  <si>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</si>
  <si>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</si>
  <si>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</si>
  <si>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</si>
  <si>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</si>
  <si>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</si>
  <si>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</si>
  <si>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</si>
  <si>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</si>
  <si>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</si>
  <si>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</si>
  <si>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</si>
  <si>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</si>
  <si>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</si>
  <si>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</si>
  <si>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</si>
  <si>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</si>
  <si>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</si>
  <si>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</si>
  <si>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</si>
  <si>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</si>
  <si>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</si>
  <si>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</si>
  <si>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</si>
  <si>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</si>
  <si>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</si>
  <si>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</si>
  <si>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</si>
  <si>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</si>
  <si>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</si>
  <si>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</si>
  <si>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</si>
  <si>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</si>
  <si>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</si>
  <si>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</si>
  <si>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</si>
  <si>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</si>
  <si>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</si>
  <si>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</si>
  <si>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</si>
  <si>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</si>
  <si>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</si>
  <si>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</si>
  <si>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</si>
  <si>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</si>
  <si>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</si>
  <si>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</si>
  <si>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</si>
  <si>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</si>
  <si>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</si>
  <si>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</si>
  <si>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</si>
  <si>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</si>
  <si>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</si>
  <si>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</si>
  <si>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</si>
  <si>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</si>
  <si>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</si>
  <si>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</si>
  <si>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</si>
  <si>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</si>
  <si>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</si>
  <si>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</si>
  <si>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</si>
  <si>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</si>
  <si>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</si>
  <si>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</si>
  <si>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</si>
  <si>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</si>
  <si>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</si>
  <si>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</si>
  <si>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</si>
  <si>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</si>
  <si>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</si>
  <si>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</si>
  <si>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</si>
  <si>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</si>
  <si>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</si>
  <si>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</si>
  <si>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</si>
  <si>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</si>
  <si>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</si>
  <si>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</si>
  <si>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</si>
  <si>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</si>
  <si>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</si>
  <si>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</si>
  <si>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</si>
  <si>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</si>
  <si>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</si>
  <si>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</si>
  <si>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</si>
  <si>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</si>
  <si>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</si>
  <si>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</si>
  <si>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</si>
  <si>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</si>
  <si>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</si>
  <si>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</si>
  <si>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</si>
  <si>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</si>
  <si>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</si>
  <si>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</si>
  <si>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</si>
  <si>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</si>
  <si>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</si>
  <si>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</si>
  <si>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</si>
  <si>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</si>
  <si>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</si>
  <si>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</si>
  <si>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</si>
  <si>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</si>
  <si>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</si>
  <si>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</si>
  <si>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</si>
  <si>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</si>
  <si>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</si>
  <si>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</si>
  <si>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</si>
  <si>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</si>
  <si>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</si>
  <si>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</si>
  <si>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</si>
  <si>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</si>
  <si>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</si>
  <si>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</si>
  <si>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</si>
  <si>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</si>
  <si>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</si>
  <si>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</si>
  <si>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</si>
  <si>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</si>
  <si>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</si>
  <si>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</si>
  <si>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</si>
  <si>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</si>
  <si>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</si>
  <si>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</si>
  <si>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</si>
  <si>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</si>
  <si>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</si>
  <si>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</si>
  <si>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</si>
  <si>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</si>
  <si>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</si>
  <si>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</si>
  <si>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</si>
  <si>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</si>
  <si>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</si>
  <si>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</si>
  <si>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</si>
  <si>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</si>
  <si>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</si>
  <si>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</si>
  <si>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</si>
  <si>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</si>
  <si>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</si>
  <si>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</si>
  <si>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</si>
  <si>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</si>
  <si>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</si>
  <si>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</si>
  <si>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</si>
  <si>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</si>
  <si>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</si>
  <si>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</si>
  <si>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</si>
  <si>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</si>
  <si>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</si>
  <si>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</si>
  <si>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</si>
  <si>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</si>
  <si>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</si>
  <si>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</si>
  <si>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</si>
  <si>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</si>
  <si>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</si>
  <si>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</si>
  <si>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</si>
  <si>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</si>
  <si>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</si>
  <si>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</si>
  <si>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</si>
  <si>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</si>
  <si>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</si>
  <si>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</si>
  <si>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</si>
  <si>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</si>
  <si>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</si>
  <si>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</si>
  <si>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</si>
  <si>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</si>
  <si>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</si>
  <si>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</si>
  <si>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</si>
  <si>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</si>
  <si>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</si>
  <si>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</si>
  <si>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</si>
  <si>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</si>
  <si>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</si>
  <si>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</si>
  <si>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</si>
  <si>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</si>
  <si>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</si>
  <si>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</si>
  <si>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</si>
  <si>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</si>
  <si>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</si>
  <si>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</si>
  <si>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</si>
  <si>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</si>
  <si>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</si>
  <si>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</si>
  <si>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</si>
  <si>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</si>
  <si>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</si>
  <si>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</si>
  <si>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</si>
  <si>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</si>
  <si>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</si>
  <si>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</si>
  <si>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</si>
  <si>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</si>
  <si>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</si>
  <si>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</si>
  <si>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</si>
  <si>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</si>
  <si>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</si>
  <si>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</si>
  <si>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</si>
  <si>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</si>
  <si>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</si>
  <si>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</si>
  <si>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</si>
  <si>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</si>
  <si>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</si>
  <si>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</si>
  <si>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</si>
  <si>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</si>
  <si>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</si>
  <si>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</si>
  <si>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</si>
  <si>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</si>
  <si>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</si>
  <si>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</si>
  <si>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</si>
  <si>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</si>
  <si>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</si>
  <si>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</si>
  <si>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</si>
  <si>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</si>
  <si>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</si>
  <si>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</si>
  <si>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</si>
  <si>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</si>
  <si>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</si>
  <si>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</si>
  <si>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</si>
  <si>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</si>
  <si>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</si>
  <si>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</si>
  <si>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</si>
  <si>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</si>
  <si>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</si>
  <si>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</si>
  <si>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</si>
  <si>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</si>
  <si>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</si>
  <si>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</si>
  <si>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</si>
  <si>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</si>
  <si>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</si>
  <si>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</si>
  <si>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</si>
  <si>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</si>
  <si>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</si>
  <si>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</si>
  <si>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</si>
  <si>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</si>
  <si>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</si>
  <si>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</si>
  <si>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</si>
  <si>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</si>
  <si>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</si>
  <si>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</si>
  <si>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</si>
  <si>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</si>
  <si>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</si>
  <si>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</si>
  <si>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</si>
  <si>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</si>
  <si>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</si>
  <si>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</si>
  <si>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</si>
  <si>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</si>
  <si>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</si>
  <si>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</si>
  <si>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</si>
  <si>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</si>
  <si>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</si>
  <si>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</si>
  <si>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</si>
  <si>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</si>
  <si>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</si>
  <si>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</si>
  <si>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</si>
  <si>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</si>
  <si>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</si>
  <si>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</si>
  <si>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</si>
  <si>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</si>
  <si>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</si>
  <si>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</si>
  <si>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</si>
  <si>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</si>
  <si>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</si>
  <si>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</si>
  <si>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</si>
  <si>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</si>
  <si>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</si>
  <si>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</si>
  <si>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</si>
  <si>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</si>
  <si>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</si>
  <si>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</si>
  <si>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</si>
  <si>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</si>
  <si>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</si>
  <si>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</si>
  <si>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</si>
  <si>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</si>
  <si>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</si>
  <si>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</si>
  <si>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</si>
  <si>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</si>
  <si>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</si>
  <si>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</si>
  <si>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</si>
  <si>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</si>
  <si>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</si>
  <si>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</si>
  <si>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</si>
  <si>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</si>
  <si>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</si>
  <si>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</si>
  <si>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</si>
  <si>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</si>
  <si>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</si>
  <si>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</si>
  <si>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</si>
  <si>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</si>
  <si>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</si>
  <si>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</si>
  <si>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</si>
  <si>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</si>
  <si>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</si>
  <si>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</si>
  <si>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</si>
  <si>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</si>
  <si>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</si>
  <si>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</si>
  <si>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</si>
  <si>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</si>
  <si>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</si>
  <si>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</si>
  <si>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</si>
  <si>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</si>
  <si>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</si>
  <si>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</si>
  <si>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</si>
  <si>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</si>
  <si>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</si>
  <si>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</si>
  <si>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</si>
  <si>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</si>
  <si>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</si>
  <si>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</si>
  <si>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</si>
  <si>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</si>
  <si>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</si>
  <si>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</si>
  <si>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</si>
  <si>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</si>
  <si>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</si>
  <si>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</si>
  <si>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</si>
  <si>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</si>
  <si>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</si>
  <si>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</si>
  <si>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</si>
  <si>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</si>
  <si>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</si>
  <si>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</si>
  <si>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</si>
  <si>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</si>
  <si>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</si>
  <si>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</si>
  <si>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</si>
  <si>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</si>
  <si>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</si>
  <si>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</si>
  <si>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</si>
  <si>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</si>
  <si>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</si>
  <si>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</si>
  <si>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</si>
  <si>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</si>
  <si>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</si>
  <si>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</si>
  <si>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</si>
  <si>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</si>
  <si>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</si>
  <si>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</si>
  <si>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</si>
  <si>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</si>
  <si>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</si>
  <si>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</si>
  <si>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</si>
  <si>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</si>
  <si>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</si>
  <si>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</si>
  <si>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</si>
  <si>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</si>
  <si>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</si>
  <si>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</si>
  <si>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</si>
  <si>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</si>
  <si>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</si>
  <si>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</si>
  <si>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</si>
  <si>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</si>
  <si>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</si>
  <si>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</si>
  <si>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</si>
  <si>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</si>
  <si>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</si>
  <si>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</si>
  <si>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</si>
  <si>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</si>
  <si>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</si>
  <si>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</si>
  <si>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</si>
  <si>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</si>
  <si>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</si>
  <si>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</si>
  <si>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</si>
  <si>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</si>
  <si>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</si>
  <si>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</si>
  <si>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</si>
  <si>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</si>
  <si>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</si>
  <si>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</si>
  <si>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</si>
  <si>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</si>
  <si>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</si>
  <si>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</si>
  <si>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</si>
  <si>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</si>
  <si>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</si>
  <si>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</si>
  <si>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</si>
  <si>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</si>
  <si>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</si>
  <si>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</si>
  <si>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</si>
  <si>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</si>
  <si>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</si>
  <si>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</si>
  <si>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</si>
  <si>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</si>
  <si>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</si>
  <si>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</si>
  <si>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</si>
  <si>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</si>
  <si>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</si>
  <si>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</si>
  <si>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</si>
  <si>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</si>
  <si>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</si>
  <si>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</si>
  <si>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</si>
  <si>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</si>
  <si>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</si>
  <si>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</si>
  <si>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</si>
  <si>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</si>
  <si>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</si>
  <si>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</si>
  <si>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</si>
  <si>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</si>
  <si>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</si>
  <si>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</si>
  <si>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</si>
  <si>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</si>
  <si>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</si>
  <si>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</si>
  <si>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</si>
  <si>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</si>
  <si>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</si>
  <si>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</si>
  <si>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</si>
  <si>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</si>
  <si>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</si>
  <si>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</si>
  <si>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</si>
  <si>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</si>
  <si>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</si>
  <si>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</si>
  <si>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</si>
  <si>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</si>
  <si>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</si>
  <si>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</si>
  <si>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</si>
  <si>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</si>
  <si>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</si>
  <si>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</si>
  <si>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</si>
  <si>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</si>
  <si>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</si>
  <si>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</si>
  <si>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</si>
  <si>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</si>
  <si>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</si>
  <si>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</si>
  <si>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</si>
  <si>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</si>
  <si>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</si>
  <si>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</si>
  <si>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</si>
  <si>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</si>
  <si>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</si>
  <si>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</si>
  <si>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</si>
  <si>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</si>
  <si>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</si>
  <si>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</si>
  <si>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</si>
  <si>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</si>
  <si>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</si>
  <si>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</si>
  <si>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</si>
  <si>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</si>
  <si>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</si>
  <si>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</si>
  <si>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</si>
  <si>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</si>
  <si>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</si>
  <si>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</si>
  <si>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</si>
  <si>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</si>
  <si>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</si>
  <si>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</si>
  <si>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</si>
  <si>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</si>
  <si>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</si>
  <si>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</si>
  <si>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</si>
  <si>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</si>
  <si>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</si>
  <si>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</si>
  <si>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</si>
  <si>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</si>
  <si>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</si>
  <si>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</si>
  <si>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</si>
  <si>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</si>
  <si>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</si>
  <si>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</si>
  <si>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</si>
  <si>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</si>
  <si>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</si>
  <si>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</si>
  <si>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</si>
  <si>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</si>
  <si>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</si>
  <si>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</si>
  <si>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</si>
  <si>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</si>
  <si>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</si>
  <si>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</si>
  <si>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</si>
  <si>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</si>
  <si>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</si>
  <si>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</si>
  <si>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</si>
  <si>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</si>
  <si>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</si>
  <si>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</si>
  <si>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</si>
  <si>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</si>
  <si>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</si>
  <si>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</si>
  <si>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</si>
  <si>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</si>
  <si>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</si>
  <si>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</si>
  <si>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</si>
  <si>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</si>
  <si>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</si>
  <si>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</si>
  <si>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</si>
  <si>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</si>
  <si>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</si>
  <si>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</si>
  <si>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</si>
  <si>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</si>
  <si>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</si>
  <si>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</si>
  <si>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</si>
  <si>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</si>
  <si>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</si>
  <si>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</si>
  <si>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</si>
  <si>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</si>
  <si>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</si>
  <si>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</si>
  <si>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</si>
  <si>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</si>
  <si>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</si>
  <si>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</si>
  <si>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</si>
  <si>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</si>
  <si>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</si>
  <si>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</si>
  <si>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</si>
  <si>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</si>
  <si>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</si>
  <si>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</si>
  <si>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</si>
  <si>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</si>
  <si>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</si>
  <si>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</si>
  <si>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</si>
  <si>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</si>
  <si>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</si>
  <si>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</si>
  <si>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</si>
  <si>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</si>
  <si>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</si>
  <si>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</si>
  <si>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</si>
  <si>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</si>
  <si>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</si>
  <si>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</si>
  <si>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</si>
  <si>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</si>
  <si>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</si>
  <si>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</si>
  <si>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</si>
  <si>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</si>
  <si>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</si>
  <si>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</si>
  <si>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</si>
  <si>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</si>
  <si>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</si>
  <si>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</si>
  <si>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</si>
  <si>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</si>
  <si>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</si>
  <si>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</si>
  <si>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</si>
  <si>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</si>
  <si>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</si>
  <si>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</si>
  <si>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</si>
  <si>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</si>
  <si>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</si>
  <si>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</si>
  <si>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</si>
  <si>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</si>
  <si>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</si>
  <si>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</si>
  <si>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</si>
  <si>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</si>
  <si>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</si>
  <si>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</si>
  <si>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</si>
  <si>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</si>
  <si>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</si>
  <si>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</si>
  <si>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</si>
  <si>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</si>
  <si>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</si>
  <si>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</si>
  <si>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</si>
  <si>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</si>
  <si>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</si>
  <si>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</si>
  <si>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</si>
  <si>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</si>
  <si>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</si>
  <si>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</si>
  <si>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</si>
  <si>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</si>
  <si>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</si>
  <si>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</si>
  <si>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</si>
  <si>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</si>
  <si>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</si>
  <si>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</si>
  <si>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</si>
  <si>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</si>
  <si>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</si>
  <si>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</si>
  <si>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</si>
  <si>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</si>
  <si>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</si>
  <si>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</si>
  <si>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</si>
  <si>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</si>
  <si>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</si>
  <si>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</si>
  <si>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</si>
  <si>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</si>
  <si>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</si>
  <si>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</si>
  <si>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</si>
  <si>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</si>
  <si>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</si>
  <si>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</si>
  <si>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</si>
  <si>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</si>
  <si>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</si>
  <si>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</si>
  <si>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</si>
  <si>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</si>
  <si>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</si>
  <si>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</si>
  <si>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</si>
  <si>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</si>
  <si>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</si>
  <si>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</si>
  <si>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</si>
  <si>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</si>
  <si>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</si>
  <si>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</si>
  <si>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</si>
  <si>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</si>
  <si>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</si>
  <si>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</si>
  <si>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</si>
  <si>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</si>
  <si>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</si>
  <si>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</si>
  <si>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</si>
  <si>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</si>
  <si>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</si>
  <si>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</si>
  <si>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</si>
  <si>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</si>
  <si>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</si>
  <si>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</si>
  <si>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</si>
  <si>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</si>
  <si>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</si>
  <si>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</si>
  <si>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</si>
  <si>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</si>
  <si>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</si>
  <si>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</si>
  <si>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</si>
  <si>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</si>
  <si>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</si>
  <si>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</si>
  <si>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</si>
  <si>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</si>
  <si>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</si>
  <si>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</si>
  <si>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</si>
  <si>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</si>
  <si>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</si>
  <si>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</si>
  <si>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</si>
  <si>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</si>
  <si>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</si>
  <si>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</si>
  <si>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</si>
  <si>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</si>
  <si>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</si>
  <si>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</si>
  <si>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</si>
  <si>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</si>
  <si>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</si>
  <si>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</si>
  <si>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</si>
  <si>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</si>
  <si>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</si>
  <si>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</si>
  <si>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</si>
  <si>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</si>
  <si>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</si>
  <si>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</si>
  <si>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</si>
  <si>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</si>
  <si>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</si>
  <si>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</si>
  <si>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</si>
  <si>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</si>
  <si>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</si>
  <si>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</si>
  <si>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</si>
  <si>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</si>
  <si>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</si>
  <si>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</si>
  <si>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</si>
  <si>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</si>
  <si>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</si>
  <si>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</si>
  <si>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</si>
  <si>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</si>
  <si>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</si>
  <si>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</si>
  <si>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</si>
  <si>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</si>
  <si>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</si>
  <si>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</si>
  <si>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</si>
  <si>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</si>
  <si>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</si>
  <si>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</si>
  <si>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</si>
  <si>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</si>
  <si>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</si>
  <si>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</si>
  <si>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</si>
  <si>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</si>
  <si>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</si>
  <si>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</si>
  <si>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</si>
  <si>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</si>
  <si>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</si>
  <si>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</si>
  <si>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</si>
  <si>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</si>
  <si>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</si>
  <si>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</si>
  <si>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</si>
  <si>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</si>
  <si>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</si>
  <si>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</si>
  <si>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</si>
  <si>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</si>
  <si>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</si>
  <si>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</si>
  <si>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</si>
  <si>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</si>
  <si>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</si>
  <si>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</si>
  <si>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</si>
  <si>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</si>
  <si>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</si>
  <si>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</si>
  <si>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</si>
  <si>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</si>
  <si>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</si>
  <si>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</si>
  <si>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</si>
  <si>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</si>
  <si>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</si>
  <si>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</si>
  <si>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</si>
  <si>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</si>
  <si>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</si>
  <si>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</si>
  <si>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</si>
  <si>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</si>
  <si>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</si>
  <si>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</si>
  <si>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</si>
  <si>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</si>
  <si>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</si>
  <si>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</si>
  <si>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</si>
  <si>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</si>
  <si>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</si>
  <si>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</si>
  <si>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</si>
  <si>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</si>
  <si>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</si>
  <si>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</si>
  <si>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</si>
  <si>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</si>
  <si>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</si>
  <si>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</si>
  <si>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</si>
  <si>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</si>
  <si>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</si>
  <si>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</si>
  <si>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</si>
  <si>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</si>
  <si>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</si>
  <si>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</si>
  <si>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</si>
  <si>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</si>
  <si>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</si>
  <si>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</si>
  <si>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</si>
  <si>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</si>
  <si>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</si>
  <si>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</si>
  <si>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</si>
  <si>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</si>
  <si>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</si>
  <si>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</si>
  <si>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</si>
  <si>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</si>
  <si>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</si>
  <si>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</si>
  <si>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</si>
  <si>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</si>
  <si>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</si>
  <si>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</si>
  <si>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</si>
  <si>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</si>
  <si>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</si>
  <si>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</si>
  <si>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</si>
  <si>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</si>
  <si>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</si>
  <si>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</si>
  <si>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</si>
  <si>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</si>
  <si>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</si>
  <si>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</si>
  <si>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</si>
  <si>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</si>
  <si>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</si>
  <si>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</si>
  <si>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</si>
  <si>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</si>
  <si>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</si>
  <si>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</si>
  <si>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</si>
  <si>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</si>
  <si>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</si>
  <si>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</si>
  <si>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</si>
  <si>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</si>
  <si>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</si>
  <si>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</si>
  <si>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</si>
  <si>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</si>
  <si>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</si>
  <si>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</si>
  <si>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</si>
  <si>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</si>
  <si>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</si>
  <si>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</si>
  <si>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</si>
  <si>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</si>
  <si>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</si>
  <si>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</si>
  <si>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</si>
  <si>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</si>
  <si>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</si>
  <si>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</si>
  <si>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</si>
  <si>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</si>
  <si>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</si>
  <si>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</si>
  <si>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</si>
  <si>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</si>
  <si>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</si>
  <si>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</si>
  <si>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</si>
  <si>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</si>
  <si>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</si>
  <si>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</si>
  <si>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</si>
  <si>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</si>
  <si>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</si>
  <si>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</si>
  <si>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</si>
  <si>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</si>
  <si>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</si>
  <si>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</si>
  <si>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</si>
  <si>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</si>
  <si>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</si>
  <si>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</si>
  <si>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</si>
  <si>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</si>
  <si>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</si>
  <si>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</si>
  <si>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</si>
  <si>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</si>
  <si>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</si>
  <si>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</si>
  <si>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</si>
  <si>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</si>
  <si>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</si>
  <si>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</si>
  <si>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</si>
  <si>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</si>
  <si>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</si>
  <si>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</si>
  <si>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</si>
  <si>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</si>
  <si>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</si>
  <si>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</si>
  <si>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</si>
  <si>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</si>
  <si>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</si>
  <si>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</si>
  <si>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</si>
  <si>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</si>
  <si>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</si>
  <si>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</si>
  <si>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</si>
  <si>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</si>
  <si>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</si>
  <si>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</si>
  <si>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</si>
  <si>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</si>
  <si>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</si>
  <si>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</si>
  <si>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</si>
  <si>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</si>
  <si>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</si>
  <si>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</si>
  <si>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</si>
  <si>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</si>
  <si>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</si>
  <si>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</si>
  <si>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</si>
  <si>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</si>
  <si>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</si>
  <si>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</si>
  <si>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</si>
  <si>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</si>
  <si>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</si>
  <si>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</si>
  <si>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</si>
  <si>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</si>
  <si>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</si>
  <si>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</si>
  <si>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</si>
  <si>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</si>
  <si>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</si>
  <si>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</si>
  <si>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</si>
  <si>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</si>
  <si>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</si>
  <si>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</si>
  <si>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</si>
  <si>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</si>
  <si>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</si>
  <si>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</si>
  <si>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</si>
  <si>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</si>
  <si>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</si>
  <si>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</si>
  <si>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</si>
  <si>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</si>
  <si>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</si>
  <si>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</si>
  <si>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</si>
  <si>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</si>
  <si>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</si>
  <si>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</si>
  <si>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</si>
  <si>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</si>
  <si>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</si>
  <si>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</si>
  <si>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</si>
  <si>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</si>
  <si>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</si>
  <si>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</si>
  <si>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</si>
  <si>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</si>
  <si>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</si>
  <si>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</si>
  <si>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</si>
  <si>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</si>
  <si>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</si>
  <si>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</si>
  <si>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</si>
  <si>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</si>
  <si>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</si>
  <si>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</si>
  <si>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</si>
  <si>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</si>
  <si>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</si>
  <si>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</si>
  <si>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</si>
  <si>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</si>
  <si>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</si>
  <si>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</si>
  <si>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</si>
  <si>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</si>
  <si>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</si>
  <si>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</si>
  <si>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</si>
  <si>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</si>
  <si>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</si>
  <si>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</si>
  <si>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</si>
  <si>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</si>
  <si>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</si>
  <si>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</si>
  <si>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</si>
  <si>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</si>
  <si>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</si>
  <si>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</si>
  <si>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</si>
  <si>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</si>
  <si>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</si>
  <si>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</si>
  <si>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</si>
  <si>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</si>
  <si>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</si>
  <si>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</si>
  <si>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</si>
  <si>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</si>
  <si>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</si>
  <si>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</si>
  <si>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</si>
  <si>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</si>
  <si>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</si>
  <si>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</si>
  <si>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</si>
  <si>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</si>
  <si>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</si>
  <si>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</si>
  <si>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</si>
  <si>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</si>
  <si>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</si>
  <si>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</si>
  <si>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</si>
  <si>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</si>
  <si>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</si>
  <si>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</si>
  <si>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</si>
  <si>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</si>
  <si>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</si>
  <si>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</si>
  <si>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</si>
  <si>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</si>
  <si>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</si>
  <si>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</si>
  <si>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</si>
  <si>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</si>
  <si>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</si>
  <si>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</si>
  <si>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</si>
  <si>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</si>
  <si>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</si>
  <si>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</si>
  <si>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</si>
  <si>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</si>
  <si>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</si>
  <si>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</si>
  <si>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</si>
  <si>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</si>
  <si>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</si>
  <si>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</si>
  <si>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</si>
  <si>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</si>
  <si>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</si>
  <si>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</si>
  <si>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</si>
  <si>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</si>
  <si>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</si>
  <si>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</si>
  <si>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</si>
  <si>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</si>
  <si>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</si>
  <si>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</si>
  <si>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</si>
  <si>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</si>
  <si>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</si>
  <si>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</si>
  <si>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</si>
  <si>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</si>
  <si>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</si>
  <si>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</si>
  <si>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</si>
  <si>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</si>
  <si>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</si>
  <si>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</si>
  <si>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</si>
  <si>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</si>
  <si>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</si>
  <si>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</si>
  <si>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</si>
  <si>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</si>
  <si>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</si>
  <si>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</si>
  <si>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</si>
  <si>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</si>
  <si>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</si>
  <si>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</si>
  <si>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</si>
  <si>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</si>
  <si>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</si>
  <si>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</si>
  <si>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</si>
  <si>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</si>
  <si>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</si>
  <si>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</si>
  <si>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</si>
  <si>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</si>
  <si>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</si>
  <si>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</si>
  <si>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</si>
  <si>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</si>
  <si>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</si>
  <si>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</si>
  <si>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</si>
  <si>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</si>
  <si>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</si>
  <si>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</si>
  <si>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</si>
  <si>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</si>
  <si>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</si>
  <si>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</si>
  <si>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</si>
  <si>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</si>
  <si>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</si>
  <si>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</si>
  <si>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</si>
  <si>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</si>
  <si>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</si>
  <si>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</si>
  <si>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</si>
  <si>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</si>
  <si>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</si>
  <si>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</si>
  <si>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</si>
  <si>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</si>
  <si>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</si>
  <si>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</si>
  <si>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</si>
  <si>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</si>
  <si>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</si>
  <si>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</si>
  <si>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</si>
  <si>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</si>
  <si>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</si>
  <si>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</si>
  <si>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</si>
  <si>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</si>
  <si>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</si>
  <si>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</si>
  <si>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</si>
  <si>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</si>
  <si>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</si>
  <si>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</si>
  <si>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</si>
  <si>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</si>
  <si>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</si>
  <si>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</si>
  <si>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</si>
  <si>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</si>
  <si>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</si>
  <si>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</si>
  <si>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</si>
  <si>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</si>
  <si>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</si>
  <si>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</si>
  <si>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</si>
  <si>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</si>
  <si>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</si>
  <si>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</si>
  <si>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</si>
  <si>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</si>
  <si>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</si>
  <si>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</si>
  <si>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</si>
  <si>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</si>
  <si>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</si>
  <si>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</si>
  <si>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</si>
  <si>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</si>
  <si>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</si>
  <si>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</si>
  <si>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</si>
  <si>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</si>
  <si>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</si>
  <si>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</si>
  <si>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</si>
  <si>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</si>
  <si>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</si>
  <si>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</si>
  <si>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</si>
  <si>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</si>
  <si>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</si>
  <si>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</si>
  <si>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</si>
  <si>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</si>
  <si>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</si>
  <si>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</si>
  <si>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</si>
  <si>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</si>
  <si>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</si>
  <si>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</si>
  <si>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</si>
  <si>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</si>
  <si>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</si>
  <si>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</si>
  <si>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</si>
  <si>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</si>
  <si>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</si>
  <si>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</si>
  <si>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</si>
  <si>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</si>
  <si>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</si>
  <si>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</si>
  <si>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</si>
  <si>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</si>
  <si>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</si>
  <si>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</si>
  <si>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</si>
  <si>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</si>
  <si>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</si>
  <si>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</si>
  <si>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</si>
  <si>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</si>
  <si>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</si>
  <si>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</si>
  <si>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</si>
  <si>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</si>
  <si>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</si>
  <si>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</si>
  <si>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</si>
  <si>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</si>
  <si>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</si>
  <si>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</si>
  <si>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</si>
  <si>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</si>
  <si>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</si>
  <si>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</si>
  <si>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</si>
  <si>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</si>
  <si>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</si>
  <si>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</si>
  <si>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</si>
  <si>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</si>
  <si>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</si>
  <si>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</si>
  <si>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</si>
  <si>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</si>
  <si>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</si>
  <si>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</si>
  <si>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</si>
  <si>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</si>
  <si>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</si>
  <si>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</si>
  <si>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</si>
  <si>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</si>
  <si>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</si>
  <si>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</si>
  <si>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</si>
  <si>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</si>
  <si>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</si>
  <si>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</si>
  <si>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</si>
  <si>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</si>
  <si>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</si>
  <si>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</si>
  <si>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</si>
  <si>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</si>
  <si>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</si>
  <si>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</si>
  <si>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</si>
  <si>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</si>
  <si>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</si>
  <si>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</si>
  <si>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</si>
  <si>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</si>
  <si>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</si>
  <si>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</si>
  <si>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</si>
  <si>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</si>
  <si>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</si>
  <si>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</si>
  <si>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</si>
  <si>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</si>
  <si>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</si>
  <si>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</si>
  <si>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</si>
  <si>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</si>
  <si>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</si>
  <si>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</si>
  <si>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</si>
  <si>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</si>
  <si>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</si>
  <si>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</si>
  <si>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</si>
  <si>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</si>
  <si>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</si>
  <si>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</si>
  <si>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</si>
  <si>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</si>
  <si>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</si>
  <si>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</si>
  <si>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</si>
  <si>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</si>
  <si>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</si>
  <si>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</si>
  <si>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</si>
  <si>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</si>
  <si>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</si>
  <si>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</si>
  <si>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</si>
  <si>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</si>
  <si>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</si>
  <si>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</si>
  <si>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</si>
  <si>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</si>
  <si>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</si>
  <si>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</si>
  <si>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</si>
  <si>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</si>
  <si>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</si>
  <si>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</si>
  <si>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</si>
  <si>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</si>
  <si>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</si>
  <si>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</si>
  <si>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</si>
  <si>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</si>
  <si>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</si>
  <si>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</si>
  <si>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</si>
  <si>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</si>
  <si>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</si>
  <si>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</si>
  <si>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</si>
  <si>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</si>
  <si>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</si>
  <si>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</si>
  <si>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</si>
  <si>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</si>
  <si>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</si>
  <si>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</si>
  <si>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</si>
  <si>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</si>
  <si>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</si>
  <si>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</si>
  <si>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</si>
  <si>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</si>
  <si>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</si>
  <si>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</si>
  <si>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</si>
  <si>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</si>
  <si>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</si>
  <si>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</si>
  <si>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</si>
  <si>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</si>
  <si>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</si>
  <si>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</si>
  <si>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</si>
  <si>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</si>
  <si>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</si>
  <si>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</si>
  <si>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</si>
  <si>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</si>
  <si>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</si>
  <si>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</si>
  <si>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</si>
  <si>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</si>
  <si>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</si>
  <si>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</si>
  <si>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</si>
  <si>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</si>
  <si>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</si>
  <si>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</si>
  <si>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</si>
  <si>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</si>
  <si>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</si>
  <si>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</si>
  <si>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</si>
  <si>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</si>
  <si>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</si>
  <si>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</si>
  <si>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</si>
  <si>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</si>
  <si>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</si>
  <si>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</si>
  <si>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</si>
  <si>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</si>
  <si>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</si>
  <si>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</si>
  <si>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</si>
  <si>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</si>
  <si>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</si>
  <si>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</si>
  <si>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</si>
  <si>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</si>
  <si>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</si>
  <si>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</si>
  <si>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</si>
  <si>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</si>
  <si>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</si>
  <si>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</si>
  <si>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</si>
  <si>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</si>
  <si>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</si>
  <si>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</si>
  <si>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</si>
  <si>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</si>
  <si>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</si>
  <si>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</si>
  <si>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</si>
  <si>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</si>
  <si>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</si>
  <si>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</si>
  <si>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</si>
  <si>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</si>
  <si>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</si>
  <si>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</si>
  <si>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</si>
  <si>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</si>
  <si>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</si>
  <si>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</si>
  <si>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</si>
  <si>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</si>
  <si>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</si>
  <si>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</si>
  <si>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</si>
  <si>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</si>
  <si>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</si>
  <si>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</si>
  <si>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</si>
  <si>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</si>
  <si>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</si>
  <si>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</si>
  <si>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</si>
  <si>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</si>
  <si>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</si>
  <si>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</si>
  <si>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</si>
  <si>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</si>
  <si>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</si>
  <si>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</si>
  <si>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</si>
  <si>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</si>
  <si>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</si>
  <si>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</si>
  <si>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</si>
  <si>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</si>
  <si>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</si>
  <si>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</si>
  <si>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</si>
  <si>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</si>
  <si>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</si>
  <si>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</si>
  <si>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</si>
  <si>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</si>
  <si>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</si>
  <si>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</si>
  <si>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</si>
  <si>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</si>
  <si>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</si>
  <si>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</si>
  <si>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</si>
  <si>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</si>
  <si>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</si>
  <si>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</si>
  <si>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</si>
  <si>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</si>
  <si>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</si>
  <si>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</si>
  <si>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</si>
  <si>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</si>
  <si>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</si>
  <si>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</si>
  <si>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</si>
  <si>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</si>
  <si>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</si>
  <si>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</si>
  <si>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</si>
  <si>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</si>
  <si>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</si>
  <si>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</si>
  <si>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</si>
  <si>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</si>
  <si>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</si>
  <si>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</si>
  <si>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</si>
  <si>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</si>
  <si>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</si>
  <si>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</si>
  <si>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</si>
  <si>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</si>
  <si>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</si>
  <si>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</si>
  <si>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</si>
  <si>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</si>
  <si>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</si>
  <si>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</si>
  <si>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</si>
  <si>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</si>
  <si>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</si>
  <si>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</si>
  <si>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</si>
  <si>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</si>
  <si>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</si>
  <si>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</si>
  <si>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</si>
  <si>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</si>
  <si>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</si>
  <si>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</si>
  <si>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</si>
  <si>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</si>
  <si>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</si>
  <si>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</si>
  <si>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</si>
  <si>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</si>
  <si>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</si>
  <si>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</si>
  <si>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</si>
  <si>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</si>
  <si>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</si>
  <si>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</si>
  <si>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</si>
  <si>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</si>
  <si>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</si>
  <si>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</si>
  <si>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</si>
  <si>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</si>
  <si>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</si>
  <si>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</si>
  <si>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</si>
  <si>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</si>
  <si>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</si>
  <si>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</si>
  <si>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</si>
  <si>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</si>
  <si>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</si>
  <si>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</si>
  <si>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</si>
  <si>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</si>
  <si>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</si>
  <si>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</si>
  <si>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</si>
  <si>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</si>
  <si>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</si>
  <si>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</si>
  <si>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</si>
  <si>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</si>
  <si>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</si>
  <si>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</si>
  <si>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</si>
  <si>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</si>
  <si>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</si>
  <si>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</si>
  <si>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</si>
  <si>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</si>
  <si>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</si>
  <si>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</si>
  <si>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</si>
  <si>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</si>
  <si>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</si>
  <si>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</si>
  <si>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</si>
  <si>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</si>
  <si>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</si>
  <si>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</si>
  <si>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</si>
  <si>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</si>
  <si>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</si>
  <si>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</si>
  <si>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</si>
  <si>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</si>
  <si>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</si>
  <si>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</si>
  <si>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</si>
  <si>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</si>
  <si>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</si>
  <si>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</si>
  <si>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</si>
  <si>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</si>
  <si>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</si>
  <si>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</si>
  <si>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</si>
  <si>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</si>
  <si>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</si>
  <si>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</si>
  <si>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</si>
  <si>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</si>
  <si>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</si>
  <si>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</si>
  <si>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</si>
  <si>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</si>
  <si>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</si>
  <si>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</si>
  <si>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</si>
  <si>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</si>
  <si>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</si>
  <si>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</si>
  <si>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</si>
  <si>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</si>
  <si>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</si>
  <si>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</si>
  <si>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</si>
  <si>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</si>
  <si>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</si>
  <si>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</si>
  <si>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</si>
  <si>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</si>
  <si>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</si>
  <si>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</si>
  <si>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</si>
  <si>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</si>
  <si>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</si>
  <si>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</si>
  <si>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</si>
  <si>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</si>
  <si>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</si>
  <si>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</si>
  <si>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</si>
  <si>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</si>
  <si>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</si>
  <si>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</si>
  <si>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</si>
  <si>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</si>
  <si>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</si>
  <si>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</si>
  <si>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</si>
  <si>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</si>
  <si>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</si>
  <si>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</si>
  <si>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</si>
  <si>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</si>
  <si>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</si>
  <si>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</si>
  <si>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</si>
  <si>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</si>
  <si>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</si>
  <si>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</si>
  <si>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</si>
  <si>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</si>
  <si>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</si>
  <si>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</si>
  <si>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</si>
  <si>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</si>
  <si>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</si>
  <si>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</si>
  <si>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</si>
  <si>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</si>
  <si>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</si>
  <si>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</si>
  <si>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</si>
  <si>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</si>
  <si>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</si>
  <si>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</si>
  <si>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</si>
  <si>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</si>
  <si>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</si>
  <si>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</si>
  <si>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</si>
  <si>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</si>
  <si>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</si>
  <si>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</si>
  <si>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</si>
  <si>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</si>
  <si>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</si>
  <si>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</si>
  <si>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</si>
  <si>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</si>
  <si>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</si>
  <si>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</si>
  <si>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</si>
  <si>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</si>
  <si>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</si>
  <si>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</si>
  <si>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</si>
  <si>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</si>
  <si>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</si>
  <si>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</si>
  <si>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</si>
  <si>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</si>
  <si>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</si>
  <si>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</si>
  <si>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</si>
  <si>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</si>
  <si>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</si>
  <si>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</si>
  <si>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</si>
  <si>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</si>
  <si>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</si>
  <si>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</si>
  <si>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</si>
  <si>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</si>
  <si>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</si>
  <si>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</si>
  <si>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</si>
  <si>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</si>
  <si>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</si>
  <si>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</si>
  <si>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</si>
  <si>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</si>
  <si>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</si>
  <si>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</si>
  <si>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</si>
  <si>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</si>
  <si>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</si>
  <si>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</si>
  <si>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</si>
  <si>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</si>
  <si>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</si>
  <si>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</si>
  <si>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</si>
  <si>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</si>
  <si>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</si>
  <si>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</si>
  <si>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</si>
  <si>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</si>
  <si>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</si>
  <si>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</si>
  <si>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</si>
  <si>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</si>
  <si>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</si>
  <si>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</si>
  <si>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</si>
  <si>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</si>
  <si>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</si>
  <si>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</si>
  <si>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</si>
  <si>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</si>
  <si>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</si>
  <si>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</si>
  <si>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</si>
  <si>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</si>
  <si>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</si>
  <si>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</si>
  <si>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</si>
  <si>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</si>
  <si>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</si>
  <si>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</si>
  <si>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</si>
  <si>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</si>
  <si>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</si>
  <si>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</si>
  <si>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</si>
  <si>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</si>
  <si>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</si>
  <si>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</si>
  <si>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</si>
  <si>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</si>
  <si>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</si>
  <si>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</si>
  <si>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</si>
  <si>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</si>
  <si>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</si>
  <si>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</si>
  <si>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</si>
  <si>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</si>
  <si>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</si>
  <si>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</si>
  <si>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</si>
  <si>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</si>
  <si>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</si>
  <si>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</si>
  <si>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</si>
  <si>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</si>
  <si>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</si>
  <si>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</si>
  <si>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</si>
  <si>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</si>
  <si>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</si>
  <si>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</si>
  <si>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</si>
  <si>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</si>
  <si>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</si>
  <si>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</si>
  <si>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</si>
  <si>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</si>
  <si>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</si>
  <si>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</si>
  <si>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</si>
  <si>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</si>
  <si>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</si>
  <si>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</si>
  <si>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</si>
  <si>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</si>
  <si>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</si>
  <si>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</si>
  <si>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</si>
  <si>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</si>
  <si>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</si>
  <si>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</si>
  <si>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</si>
  <si>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</si>
  <si>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</si>
  <si>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</si>
  <si>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</si>
  <si>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</si>
  <si>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</si>
  <si>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</si>
  <si>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</si>
  <si>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</si>
  <si>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</si>
  <si>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</si>
  <si>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</si>
  <si>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</si>
  <si>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</si>
  <si>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</si>
  <si>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</si>
  <si>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</si>
  <si>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</si>
  <si>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</si>
  <si>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</si>
  <si>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</si>
  <si>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</si>
  <si>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</si>
  <si>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</si>
  <si>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</si>
  <si>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</si>
  <si>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</si>
  <si>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</si>
  <si>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</si>
  <si>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</si>
  <si>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</si>
  <si>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</si>
  <si>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</si>
  <si>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</si>
  <si>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</si>
  <si>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</si>
  <si>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</si>
  <si>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</si>
  <si>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</si>
  <si>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</si>
  <si>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</si>
  <si>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</si>
  <si>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</si>
  <si>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</si>
  <si>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</si>
  <si>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</si>
  <si>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</si>
  <si>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</si>
  <si>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</si>
  <si>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</si>
  <si>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</si>
  <si>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</si>
  <si>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</si>
  <si>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</si>
  <si>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</si>
  <si>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</si>
  <si>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</si>
  <si>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</si>
  <si>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</si>
  <si>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</si>
  <si>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</si>
  <si>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</si>
  <si>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</si>
  <si>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</si>
  <si>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</si>
  <si>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</si>
  <si>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</si>
  <si>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</si>
  <si>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</si>
  <si>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</si>
  <si>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</si>
  <si>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</si>
  <si>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</si>
  <si>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</si>
  <si>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</si>
  <si>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</si>
  <si>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</si>
  <si>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</si>
  <si>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</si>
  <si>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</si>
  <si>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</si>
  <si>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</si>
  <si>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</si>
  <si>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</si>
  <si>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</si>
  <si>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</si>
  <si>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</si>
  <si>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</si>
  <si>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</si>
  <si>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</si>
  <si>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</si>
  <si>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</si>
  <si>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</si>
  <si>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</si>
  <si>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</si>
  <si>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</si>
  <si>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</si>
  <si>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</si>
  <si>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</si>
  <si>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</si>
  <si>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</si>
  <si>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</si>
  <si>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</si>
  <si>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</si>
  <si>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</si>
  <si>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</si>
  <si>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</si>
  <si>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</si>
  <si>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</si>
  <si>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</si>
  <si>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</si>
  <si>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</si>
  <si>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</si>
  <si>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</si>
  <si>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</si>
  <si>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</si>
  <si>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</si>
  <si>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</si>
  <si>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</si>
  <si>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</si>
  <si>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</si>
  <si>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</si>
  <si>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</si>
  <si>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</si>
  <si>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</si>
  <si>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</si>
  <si>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</si>
  <si>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</si>
  <si>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</si>
  <si>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</si>
  <si>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</si>
  <si>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</si>
  <si>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</si>
  <si>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</si>
  <si>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</si>
  <si>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</si>
  <si>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</si>
  <si>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</si>
  <si>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</si>
  <si>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</si>
  <si>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</si>
  <si>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</si>
  <si>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</si>
  <si>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</si>
  <si>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</si>
  <si>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</si>
  <si>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</si>
  <si>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</si>
  <si>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</si>
  <si>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</si>
  <si>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</si>
  <si>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</si>
  <si>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</si>
  <si>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</si>
  <si>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</si>
  <si>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</si>
  <si>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</si>
  <si>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</si>
  <si>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</si>
  <si>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</si>
  <si>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</si>
  <si>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</si>
  <si>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</si>
  <si>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</si>
  <si>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</si>
  <si>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</si>
  <si>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</si>
  <si>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</si>
  <si>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</si>
  <si>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</si>
  <si>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</si>
  <si>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</si>
  <si>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</si>
  <si>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</si>
  <si>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</si>
  <si>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</si>
  <si>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</si>
  <si>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</si>
  <si>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</si>
  <si>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</si>
  <si>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</si>
  <si>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</si>
  <si>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</si>
  <si>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</si>
  <si>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</si>
  <si>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</si>
  <si>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</si>
  <si>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</si>
  <si>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</si>
  <si>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</si>
  <si>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</si>
  <si>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</si>
  <si>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</si>
  <si>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</si>
  <si>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</si>
  <si>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</si>
  <si>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</si>
  <si>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</si>
  <si>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</si>
  <si>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</si>
  <si>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</si>
  <si>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</si>
  <si>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</si>
  <si>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</si>
  <si>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</si>
  <si>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</si>
  <si>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</si>
  <si>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</si>
  <si>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</si>
  <si>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</si>
  <si>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</si>
  <si>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</si>
  <si>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</si>
  <si>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</si>
  <si>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</si>
  <si>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</si>
  <si>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</si>
  <si>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</si>
  <si>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</si>
  <si>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</si>
  <si>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</si>
  <si>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</si>
  <si>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</si>
  <si>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</si>
  <si>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</si>
  <si>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</si>
  <si>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</si>
  <si>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</si>
  <si>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</si>
  <si>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</si>
  <si>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</si>
  <si>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</si>
  <si>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</si>
  <si>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</si>
  <si>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</si>
  <si>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</si>
  <si>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</si>
  <si>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</si>
  <si>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</si>
  <si>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</si>
  <si>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</si>
  <si>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</si>
  <si>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</si>
  <si>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</si>
  <si>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</si>
  <si>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</si>
  <si>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</si>
  <si>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</si>
  <si>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</si>
  <si>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</si>
  <si>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</si>
  <si>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</si>
  <si>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</si>
  <si>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</si>
  <si>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</si>
  <si>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</si>
  <si>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</si>
  <si>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</si>
  <si>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</si>
  <si>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</si>
  <si>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</si>
  <si>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</si>
  <si>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</si>
  <si>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</si>
  <si>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</si>
  <si>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</si>
  <si>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</si>
  <si>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</si>
  <si>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</si>
  <si>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</si>
  <si>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</si>
  <si>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</si>
  <si>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</si>
  <si>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</si>
  <si>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</si>
  <si>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</si>
  <si>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</si>
  <si>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</si>
  <si>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</si>
  <si>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</si>
  <si>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</si>
  <si>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</si>
  <si>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</si>
  <si>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</si>
  <si>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</si>
  <si>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</si>
  <si>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</si>
  <si>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</si>
  <si>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</si>
  <si>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</si>
  <si>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</si>
  <si>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</si>
  <si>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</si>
  <si>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</si>
  <si>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</si>
  <si>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</si>
  <si>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</si>
  <si>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</si>
  <si>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</si>
  <si>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</si>
  <si>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</si>
  <si>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</si>
  <si>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</si>
  <si>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</si>
  <si>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</si>
  <si>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</si>
  <si>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</si>
  <si>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</si>
  <si>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</si>
  <si>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</si>
  <si>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</si>
  <si>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</si>
  <si>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</si>
  <si>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</si>
  <si>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</si>
  <si>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</si>
  <si>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</si>
  <si>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</si>
  <si>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</si>
  <si>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</si>
  <si>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</si>
  <si>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</si>
  <si>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</si>
  <si>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</si>
  <si>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</si>
  <si>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</si>
  <si>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</si>
  <si>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</si>
  <si>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</si>
  <si>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</si>
  <si>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</si>
  <si>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</si>
  <si>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</si>
  <si>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</si>
  <si>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</si>
  <si>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</si>
  <si>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</si>
  <si>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</si>
  <si>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</si>
  <si>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</si>
  <si>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</si>
  <si>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</si>
  <si>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</si>
  <si>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</si>
  <si>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</si>
  <si>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</si>
  <si>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</si>
  <si>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</si>
  <si>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</si>
  <si>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</si>
  <si>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</si>
  <si>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</si>
  <si>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</si>
  <si>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</si>
  <si>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</si>
  <si>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</si>
  <si>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</si>
  <si>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</si>
  <si>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</si>
  <si>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</si>
  <si>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</si>
  <si>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</si>
  <si>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</si>
  <si>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</si>
  <si>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</si>
  <si>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</si>
  <si>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</si>
  <si>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</si>
  <si>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</si>
  <si>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</si>
  <si>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</si>
  <si>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</si>
  <si>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</si>
  <si>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</si>
  <si>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</si>
  <si>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</si>
  <si>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</si>
  <si>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</si>
  <si>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</si>
  <si>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</si>
  <si>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</si>
  <si>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</si>
  <si>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</si>
  <si>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</si>
  <si>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</si>
  <si>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</si>
  <si>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</si>
  <si>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</si>
  <si>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</si>
  <si>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</si>
  <si>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</si>
  <si>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</si>
  <si>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</si>
  <si>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</si>
  <si>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</si>
  <si>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</si>
  <si>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</si>
  <si>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</si>
  <si>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</si>
  <si>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</si>
  <si>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</si>
  <si>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</si>
  <si>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</si>
  <si>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</si>
  <si>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</si>
  <si>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</si>
  <si>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</si>
  <si>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</si>
  <si>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</si>
  <si>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</si>
  <si>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</si>
  <si>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</si>
  <si>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</si>
  <si>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</si>
  <si>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</si>
  <si>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</si>
  <si>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</si>
  <si>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</si>
  <si>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</si>
  <si>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</si>
  <si>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</si>
  <si>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</si>
  <si>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</si>
  <si>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</si>
  <si>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</si>
  <si>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</si>
  <si>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</si>
  <si>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</si>
  <si>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</si>
  <si>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</si>
  <si>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</si>
  <si>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</si>
  <si>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</si>
  <si>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</si>
  <si>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</si>
  <si>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</si>
  <si>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</si>
  <si>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</si>
  <si>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</si>
  <si>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</si>
  <si>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</si>
  <si>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</si>
  <si>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</si>
  <si>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</si>
  <si>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</si>
  <si>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</si>
  <si>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</si>
  <si>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</si>
  <si>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</si>
  <si>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</si>
  <si>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</si>
  <si>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</si>
  <si>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</si>
  <si>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</si>
  <si>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</si>
  <si>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</si>
  <si>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</si>
  <si>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</si>
  <si>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</si>
  <si>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</si>
  <si>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</si>
  <si>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</si>
  <si>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</si>
  <si>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</si>
  <si>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</si>
  <si>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</si>
  <si>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</si>
  <si>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</si>
  <si>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</si>
  <si>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</si>
  <si>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</si>
  <si>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</si>
  <si>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</si>
  <si>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</si>
  <si>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</si>
  <si>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</si>
  <si>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</si>
  <si>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</si>
  <si>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</si>
  <si>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</si>
  <si>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</si>
  <si>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</si>
  <si>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</si>
  <si>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</si>
  <si>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</si>
  <si>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</si>
  <si>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</si>
  <si>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</si>
  <si>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</si>
  <si>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</si>
  <si>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</si>
  <si>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</si>
  <si>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</si>
  <si>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</si>
  <si>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</si>
  <si>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</si>
  <si>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</si>
  <si>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</si>
  <si>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</si>
  <si>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</si>
  <si>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</si>
  <si>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</si>
  <si>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</si>
  <si>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</si>
  <si>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</si>
  <si>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</si>
  <si>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</si>
  <si>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</si>
  <si>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</si>
  <si>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</si>
  <si>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</si>
  <si>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</si>
  <si>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</si>
  <si>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</si>
  <si>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</si>
  <si>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</si>
  <si>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</si>
  <si>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</si>
  <si>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</si>
  <si>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</si>
  <si>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</si>
  <si>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</si>
  <si>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</si>
  <si>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</si>
  <si>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</si>
  <si>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</si>
  <si>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</si>
  <si>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</si>
  <si>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</si>
  <si>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</si>
  <si>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</si>
  <si>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</si>
  <si>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</si>
  <si>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</si>
  <si>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</si>
  <si>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</si>
  <si>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</si>
  <si>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</si>
  <si>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</si>
  <si>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</si>
  <si>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</si>
  <si>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</si>
  <si>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</si>
  <si>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</si>
  <si>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</si>
  <si>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</si>
  <si>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</si>
  <si>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</si>
  <si>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</si>
  <si>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</si>
  <si>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</si>
  <si>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</si>
  <si>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</si>
  <si>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</si>
  <si>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</si>
  <si>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</si>
  <si>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</si>
  <si>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</si>
  <si>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</si>
  <si>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</si>
  <si>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</si>
  <si>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</si>
  <si>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</si>
  <si>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</si>
  <si>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</si>
  <si>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</si>
  <si>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</si>
  <si>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</si>
  <si>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</si>
  <si>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</si>
  <si>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</si>
  <si>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</si>
  <si>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</si>
  <si>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</si>
  <si>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</si>
  <si>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</si>
  <si>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</si>
  <si>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</si>
  <si>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</si>
  <si>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</si>
  <si>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</si>
  <si>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</si>
  <si>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</si>
  <si>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</si>
  <si>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</si>
  <si>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</si>
  <si>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</si>
  <si>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</si>
  <si>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</si>
  <si>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</si>
  <si>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</si>
  <si>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</si>
  <si>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</si>
  <si>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</si>
  <si>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</si>
  <si>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</si>
  <si>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</si>
  <si>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</si>
  <si>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</si>
  <si>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</si>
  <si>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</si>
  <si>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</si>
  <si>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</si>
  <si>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</si>
  <si>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</si>
  <si>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</si>
  <si>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</si>
  <si>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</si>
  <si>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</si>
  <si>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</si>
  <si>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</si>
  <si>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</si>
  <si>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</si>
  <si>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</si>
  <si>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</si>
  <si>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</si>
  <si>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</si>
  <si>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</si>
  <si>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</si>
  <si>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</si>
  <si>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</si>
  <si>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</si>
  <si>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</si>
  <si>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</si>
  <si>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</si>
  <si>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</si>
  <si>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</si>
  <si>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</si>
  <si>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</si>
  <si>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</si>
  <si>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</si>
  <si>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</si>
  <si>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</si>
  <si>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</si>
  <si>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</si>
  <si>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</si>
  <si>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</si>
  <si>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</si>
  <si>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</si>
  <si>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</si>
  <si>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</si>
  <si>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</si>
  <si>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</si>
  <si>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</si>
  <si>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</si>
  <si>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</si>
  <si>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</si>
  <si>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</si>
  <si>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</si>
  <si>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</si>
  <si>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</si>
  <si>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</si>
  <si>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</si>
  <si>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</si>
  <si>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</si>
  <si>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</si>
  <si>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</si>
  <si>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</si>
  <si>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</si>
  <si>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</si>
  <si>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</si>
  <si>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</si>
  <si>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</si>
  <si>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</si>
  <si>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</si>
  <si>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</si>
  <si>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</si>
  <si>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</si>
  <si>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</si>
  <si>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</si>
  <si>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</si>
  <si>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</si>
  <si>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</si>
  <si>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</si>
  <si>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</si>
  <si>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</si>
  <si>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</si>
  <si>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</si>
  <si>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</si>
  <si>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</si>
  <si>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</si>
  <si>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</si>
  <si>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</si>
  <si>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</si>
  <si>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</si>
  <si>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</si>
  <si>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</si>
  <si>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</si>
  <si>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</si>
  <si>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</si>
  <si>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</si>
  <si>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</si>
  <si>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</si>
  <si>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</si>
  <si>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</si>
  <si>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</si>
  <si>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</si>
  <si>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</si>
  <si>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</si>
  <si>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</si>
  <si>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</si>
  <si>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</si>
  <si>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</si>
  <si>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</si>
  <si>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</si>
  <si>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</si>
  <si>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</si>
  <si>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</si>
  <si>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</si>
  <si>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</si>
  <si>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</si>
  <si>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</si>
  <si>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</si>
  <si>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</si>
  <si>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</si>
  <si>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</si>
  <si>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</si>
  <si>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</si>
  <si>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</si>
  <si>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</si>
  <si>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</si>
  <si>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</si>
  <si>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</si>
  <si>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</si>
  <si>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</si>
  <si>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</si>
  <si>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</si>
  <si>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</si>
  <si>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</si>
  <si>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</si>
  <si>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</si>
  <si>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</si>
  <si>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</si>
  <si>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</si>
  <si>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</si>
  <si>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</si>
  <si>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</si>
  <si>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</si>
  <si>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</si>
  <si>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</si>
  <si>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</si>
  <si>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</si>
  <si>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</si>
  <si>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</si>
  <si>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</si>
  <si>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</si>
  <si>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</si>
  <si>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</si>
  <si>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</si>
  <si>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</si>
  <si>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</si>
  <si>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</si>
  <si>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</si>
  <si>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</si>
  <si>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</si>
  <si>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</si>
  <si>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</si>
  <si>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</si>
  <si>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</si>
  <si>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</si>
  <si>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</si>
  <si>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</si>
  <si>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</si>
  <si>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</si>
  <si>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</si>
  <si>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</si>
  <si>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</si>
  <si>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</si>
  <si>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</si>
  <si>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</si>
  <si>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</si>
  <si>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</si>
  <si>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</si>
  <si>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</si>
  <si>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</si>
  <si>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</si>
  <si>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</si>
  <si>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</si>
  <si>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</si>
  <si>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</si>
  <si>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</si>
  <si>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</si>
  <si>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</si>
  <si>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</si>
  <si>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</si>
  <si>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</si>
  <si>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</si>
  <si>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</si>
  <si>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</si>
  <si>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</si>
  <si>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</si>
  <si>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</si>
  <si>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</si>
  <si>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</si>
  <si>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</si>
  <si>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</si>
  <si>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</si>
  <si>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</si>
  <si>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</si>
  <si>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</si>
  <si>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</si>
  <si>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</si>
  <si>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</si>
  <si>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</si>
  <si>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</si>
  <si>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</si>
  <si>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</si>
  <si>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</si>
  <si>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</si>
  <si>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</si>
  <si>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</si>
  <si>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</si>
  <si>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</si>
  <si>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</si>
  <si>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</si>
  <si>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</si>
  <si>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</si>
  <si>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</si>
  <si>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</si>
  <si>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</si>
  <si>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</si>
  <si>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</si>
  <si>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</si>
  <si>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</si>
  <si>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</si>
  <si>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</si>
  <si>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</si>
  <si>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</si>
  <si>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</si>
  <si>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</si>
  <si>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</si>
  <si>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</si>
  <si>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</si>
  <si>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</si>
  <si>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</si>
  <si>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</si>
  <si>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</si>
  <si>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</si>
  <si>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</si>
  <si>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</si>
  <si>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</si>
  <si>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</si>
  <si>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</si>
  <si>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</si>
  <si>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</si>
  <si>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</si>
  <si>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</si>
  <si>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</si>
  <si>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</si>
  <si>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</si>
  <si>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</si>
  <si>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</si>
  <si>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</si>
  <si>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</si>
  <si>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</si>
  <si>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</si>
  <si>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</si>
  <si>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</si>
  <si>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</si>
  <si>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</si>
  <si>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</si>
  <si>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</si>
  <si>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</si>
  <si>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</si>
  <si>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</si>
  <si>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</si>
  <si>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</si>
  <si>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</si>
  <si>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</si>
  <si>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</si>
  <si>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</si>
  <si>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</si>
  <si>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</si>
  <si>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</si>
  <si>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</si>
  <si>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</si>
  <si>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</si>
  <si>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</si>
  <si>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</si>
  <si>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</si>
  <si>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</si>
  <si>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</si>
  <si>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</si>
  <si>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</si>
  <si>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</si>
  <si>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</si>
  <si>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</si>
  <si>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</si>
  <si>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</si>
  <si>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</si>
  <si>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</si>
  <si>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</si>
  <si>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</si>
  <si>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</si>
  <si>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</si>
  <si>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</si>
  <si>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</si>
  <si>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</si>
  <si>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</si>
  <si>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</si>
  <si>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</si>
  <si>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</si>
  <si>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</si>
  <si>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</si>
  <si>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</si>
  <si>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</si>
  <si>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</si>
  <si>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</si>
  <si>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</si>
  <si>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</si>
  <si>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</si>
  <si>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</si>
  <si>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</si>
  <si>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</si>
  <si>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</si>
  <si>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</si>
  <si>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</si>
  <si>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</si>
  <si>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</si>
  <si>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</si>
  <si>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</si>
  <si>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</si>
  <si>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</si>
  <si>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</si>
  <si>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</si>
  <si>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</si>
  <si>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</si>
  <si>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</si>
  <si>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</si>
  <si>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</si>
  <si>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</si>
  <si>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</si>
  <si>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</si>
  <si>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</si>
  <si>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</si>
  <si>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</si>
  <si>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</si>
  <si>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</si>
  <si>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</si>
  <si>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</si>
  <si>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</si>
  <si>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</si>
  <si>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</si>
  <si>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</si>
  <si>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</si>
  <si>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</si>
  <si>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</si>
  <si>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</si>
  <si>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</si>
  <si>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</si>
  <si>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</si>
  <si>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</si>
  <si>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</si>
  <si>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</si>
  <si>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</si>
  <si>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</si>
  <si>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</si>
  <si>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</si>
  <si>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</si>
  <si>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</si>
  <si>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</si>
  <si>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</si>
  <si>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</si>
  <si>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</si>
  <si>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</si>
  <si>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</si>
  <si>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</si>
  <si>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</si>
  <si>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</si>
  <si>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</si>
  <si>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</si>
  <si>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</si>
  <si>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</si>
  <si>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</si>
  <si>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</si>
  <si>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</si>
  <si>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</si>
  <si>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</si>
  <si>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</si>
  <si>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</si>
  <si>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</si>
  <si>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</si>
  <si>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</si>
  <si>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</si>
  <si>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</si>
  <si>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</si>
  <si>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</si>
  <si>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</si>
  <si>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</si>
  <si>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</si>
  <si>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</si>
  <si>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</si>
  <si>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</si>
  <si>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</si>
  <si>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</si>
  <si>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</si>
  <si>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</si>
  <si>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</si>
  <si>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</si>
  <si>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</si>
  <si>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</si>
  <si>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</si>
  <si>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</si>
  <si>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</si>
  <si>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</si>
  <si>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</si>
  <si>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</si>
  <si>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</si>
  <si>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</si>
  <si>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</si>
  <si>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</si>
  <si>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</si>
  <si>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</si>
  <si>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</si>
  <si>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</si>
  <si>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</si>
  <si>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</si>
  <si>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</si>
  <si>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</si>
  <si>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</si>
  <si>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</si>
  <si>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</si>
  <si>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</si>
  <si>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</si>
  <si>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</si>
  <si>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</si>
  <si>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</si>
  <si>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</si>
  <si>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</si>
  <si>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</si>
  <si>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</si>
  <si>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</si>
  <si>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</si>
  <si>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</si>
  <si>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</si>
  <si>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</si>
  <si>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</si>
  <si>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</si>
  <si>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</si>
  <si>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</si>
  <si>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</si>
  <si>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</si>
  <si>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</si>
  <si>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</si>
  <si>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</si>
  <si>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</si>
  <si>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</si>
  <si>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</si>
  <si>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</si>
  <si>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</si>
  <si>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</si>
  <si>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</si>
  <si>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</si>
  <si>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</si>
  <si>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</si>
  <si>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</si>
  <si>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</si>
  <si>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</si>
  <si>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</si>
  <si>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</si>
  <si>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</si>
  <si>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</si>
  <si>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</si>
  <si>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</si>
  <si>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</si>
  <si>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</si>
  <si>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</si>
  <si>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</si>
  <si>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</si>
  <si>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</si>
  <si>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</si>
  <si>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</si>
  <si>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</si>
  <si>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</si>
  <si>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</si>
  <si>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</si>
  <si>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</si>
  <si>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</si>
  <si>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</si>
  <si>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</si>
  <si>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</si>
  <si>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</si>
  <si>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</si>
  <si>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</si>
  <si>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</si>
  <si>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</si>
  <si>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</si>
  <si>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</si>
  <si>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</si>
  <si>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</si>
  <si>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</si>
  <si>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</si>
  <si>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</si>
  <si>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</si>
  <si>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</si>
  <si>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</si>
  <si>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</si>
  <si>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</si>
  <si>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</si>
  <si>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</si>
  <si>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</si>
  <si>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</si>
  <si>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</si>
  <si>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</si>
  <si>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</si>
  <si>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</si>
  <si>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</si>
  <si>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</si>
  <si>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</si>
  <si>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</si>
  <si>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</si>
  <si>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</si>
  <si>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</si>
  <si>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</si>
  <si>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</si>
  <si>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</si>
  <si>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</si>
  <si>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</si>
  <si>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</si>
  <si>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</si>
  <si>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</si>
  <si>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</si>
  <si>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</si>
  <si>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</si>
  <si>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</si>
  <si>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</si>
  <si>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</si>
  <si>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</si>
  <si>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</si>
  <si>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</si>
  <si>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</si>
  <si>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</si>
  <si>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</si>
  <si>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</si>
  <si>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</si>
  <si>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</si>
  <si>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</si>
  <si>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</si>
  <si>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</si>
  <si>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</si>
  <si>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</si>
  <si>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</si>
  <si>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</si>
  <si>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</si>
  <si>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</si>
  <si>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</si>
  <si>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</si>
  <si>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</si>
  <si>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</si>
  <si>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</si>
  <si>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</si>
  <si>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</si>
  <si>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</si>
  <si>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</si>
  <si>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</si>
  <si>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</si>
  <si>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</si>
  <si>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</si>
  <si>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</si>
  <si>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</si>
  <si>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</si>
  <si>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</si>
  <si>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</si>
  <si>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</si>
  <si>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</si>
  <si>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</si>
  <si>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</si>
  <si>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</si>
  <si>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</si>
  <si>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</si>
  <si>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</si>
  <si>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</si>
  <si>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</si>
  <si>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</si>
  <si>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</si>
  <si>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</si>
  <si>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</si>
  <si>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</si>
  <si>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</si>
  <si>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</si>
  <si>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</si>
  <si>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</si>
  <si>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</si>
  <si>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</si>
  <si>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</si>
  <si>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</si>
  <si>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</si>
  <si>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</si>
  <si>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</si>
  <si>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</si>
  <si>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</si>
  <si>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</si>
  <si>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</si>
  <si>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</si>
  <si>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</si>
  <si>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</si>
  <si>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</si>
  <si>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</si>
  <si>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</si>
  <si>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</si>
  <si>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</si>
  <si>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</si>
  <si>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</si>
  <si>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</si>
  <si>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</si>
  <si>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</si>
  <si>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</si>
  <si>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</si>
  <si>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</si>
  <si>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</si>
  <si>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</si>
  <si>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</si>
  <si>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</si>
  <si>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</si>
  <si>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</si>
  <si>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</si>
  <si>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</si>
  <si>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</si>
  <si>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</si>
  <si>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</si>
  <si>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</si>
  <si>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</si>
  <si>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</si>
  <si>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</si>
  <si>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</si>
  <si>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</si>
  <si>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</si>
  <si>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</si>
  <si>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</si>
  <si>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</si>
  <si>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</si>
  <si>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</si>
  <si>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</si>
  <si>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</si>
  <si>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</si>
  <si>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</si>
  <si>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</si>
  <si>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</si>
  <si>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</si>
  <si>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</si>
  <si>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</si>
  <si>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</si>
  <si>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</si>
  <si>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</si>
  <si>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</si>
  <si>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</si>
  <si>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</si>
  <si>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</si>
  <si>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</si>
  <si>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</si>
  <si>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</si>
  <si>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</si>
  <si>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</si>
  <si>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</si>
  <si>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</si>
  <si>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</si>
  <si>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</si>
  <si>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</si>
  <si>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</si>
  <si>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</si>
  <si>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</si>
  <si>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</si>
  <si>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</si>
  <si>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</si>
  <si>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</si>
  <si>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</si>
  <si>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</si>
  <si>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</si>
  <si>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</si>
  <si>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</si>
  <si>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</si>
  <si>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</si>
  <si>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</si>
  <si>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</si>
  <si>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</si>
  <si>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</si>
  <si>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</si>
  <si>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</si>
  <si>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</si>
  <si>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</si>
  <si>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</si>
  <si>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</si>
  <si>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</si>
  <si>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</si>
  <si>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</si>
  <si>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</si>
  <si>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</si>
  <si>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</si>
  <si>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</si>
  <si>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</si>
  <si>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</si>
  <si>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</si>
  <si>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</si>
  <si>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</si>
  <si>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</si>
  <si>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</si>
  <si>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</si>
  <si>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</si>
  <si>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</si>
  <si>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</si>
  <si>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</si>
  <si>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</si>
  <si>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</si>
  <si>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</si>
  <si>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</si>
  <si>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</si>
  <si>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</si>
  <si>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</si>
  <si>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</si>
  <si>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</si>
  <si>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</si>
  <si>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</si>
  <si>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</si>
  <si>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</si>
  <si>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</si>
  <si>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</si>
  <si>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</si>
  <si>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</si>
  <si>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</si>
  <si>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</si>
  <si>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</si>
  <si>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</si>
  <si>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</si>
  <si>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</si>
  <si>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</si>
  <si>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</si>
  <si>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</si>
  <si>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</si>
  <si>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</si>
  <si>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</si>
  <si>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</si>
  <si>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</si>
  <si>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</si>
  <si>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</si>
  <si>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</si>
  <si>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</si>
  <si>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</si>
  <si>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</si>
  <si>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</si>
  <si>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</si>
  <si>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</si>
  <si>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</si>
  <si>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</si>
  <si>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</si>
  <si>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</si>
  <si>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</si>
  <si>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</si>
  <si>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</si>
  <si>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</si>
  <si>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</si>
  <si>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</si>
  <si>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</si>
  <si>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</si>
  <si>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</si>
  <si>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</si>
  <si>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</si>
  <si>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</si>
  <si>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</si>
  <si>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</si>
  <si>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</si>
  <si>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</si>
  <si>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</si>
  <si>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</si>
  <si>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</si>
  <si>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</si>
  <si>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</si>
  <si>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</si>
  <si>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</si>
  <si>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</si>
  <si>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</si>
  <si>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</si>
  <si>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</si>
  <si>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</si>
  <si>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</si>
  <si>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</si>
  <si>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</si>
  <si>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</si>
  <si>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</si>
  <si>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</si>
  <si>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</si>
  <si>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</si>
  <si>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</si>
  <si>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</si>
  <si>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</si>
  <si>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</si>
  <si>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</si>
  <si>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</si>
  <si>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</si>
  <si>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</si>
  <si>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</si>
  <si>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</si>
  <si>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</si>
  <si>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</si>
  <si>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</si>
  <si>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</si>
  <si>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</si>
  <si>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</si>
  <si>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</si>
  <si>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</si>
  <si>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</si>
  <si>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</si>
  <si>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</si>
  <si>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</si>
  <si>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</si>
  <si>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</si>
  <si>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</si>
  <si>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</si>
  <si>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</si>
  <si>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</si>
  <si>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</si>
  <si>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</si>
  <si>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</si>
  <si>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</si>
  <si>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</si>
  <si>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</si>
  <si>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</si>
  <si>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</si>
  <si>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</si>
  <si>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</si>
  <si>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</si>
  <si>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</si>
  <si>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</si>
  <si>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</si>
  <si>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</si>
  <si>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</si>
  <si>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</si>
  <si>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</si>
  <si>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</si>
  <si>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</si>
  <si>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</si>
  <si>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</si>
  <si>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</si>
  <si>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</si>
  <si>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</si>
  <si>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</si>
  <si>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</si>
  <si>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</si>
  <si>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</si>
  <si>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</si>
  <si>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</si>
  <si>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</si>
  <si>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</si>
  <si>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</si>
  <si>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</si>
  <si>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</si>
  <si>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</si>
  <si>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</si>
  <si>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</si>
  <si>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</si>
  <si>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</si>
  <si>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</si>
  <si>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</si>
  <si>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</si>
  <si>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</si>
  <si>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</si>
  <si>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</si>
  <si>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</si>
  <si>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</si>
  <si>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</si>
  <si>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</si>
  <si>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</si>
  <si>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</si>
  <si>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</si>
  <si>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</si>
  <si>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</si>
  <si>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</si>
  <si>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</si>
  <si>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</si>
  <si>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</si>
  <si>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</si>
  <si>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</si>
  <si>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</si>
  <si>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</si>
  <si>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</si>
  <si>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</si>
  <si>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</si>
  <si>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</si>
  <si>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</si>
  <si>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</si>
  <si>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</si>
  <si>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</si>
  <si>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</si>
  <si>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</si>
  <si>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</si>
  <si>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</si>
  <si>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</si>
  <si>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</si>
  <si>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</si>
  <si>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</si>
  <si>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</si>
  <si>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</si>
  <si>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</si>
  <si>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</si>
  <si>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</si>
  <si>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</si>
  <si>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</si>
  <si>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</si>
  <si>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</si>
  <si>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</si>
  <si>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</si>
  <si>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</si>
  <si>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</si>
  <si>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</si>
  <si>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</si>
  <si>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</si>
  <si>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</si>
  <si>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</si>
  <si>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</si>
  <si>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</si>
  <si>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</si>
  <si>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</si>
  <si>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</si>
  <si>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</si>
  <si>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</si>
  <si>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</si>
  <si>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</si>
  <si>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</si>
  <si>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</si>
  <si>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</si>
  <si>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</si>
  <si>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</si>
  <si>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</si>
  <si>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</si>
  <si>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</si>
  <si>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</si>
  <si>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</si>
  <si>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</si>
  <si>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</si>
  <si>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</si>
  <si>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</si>
  <si>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</si>
  <si>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</si>
  <si>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</si>
  <si>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</si>
  <si>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</si>
  <si>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</si>
  <si>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</si>
  <si>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</si>
  <si>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</si>
  <si>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</si>
  <si>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</si>
  <si>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</si>
  <si>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</si>
  <si>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</si>
  <si>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</si>
  <si>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</si>
  <si>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</si>
  <si>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</si>
  <si>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</si>
  <si>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</si>
  <si>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</si>
  <si>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</si>
  <si>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</si>
  <si>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</si>
  <si>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</si>
  <si>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</si>
  <si>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</si>
  <si>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</si>
  <si>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</si>
  <si>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</si>
  <si>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</si>
  <si>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</si>
  <si>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</si>
  <si>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</si>
  <si>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</si>
  <si>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</si>
  <si>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</si>
  <si>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</si>
  <si>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</si>
  <si>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</si>
  <si>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</si>
  <si>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</si>
  <si>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</si>
  <si>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</si>
  <si>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</si>
  <si>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</si>
  <si>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</si>
  <si>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</si>
  <si>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</si>
  <si>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</si>
  <si>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</si>
  <si>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</si>
  <si>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</si>
  <si>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</si>
  <si>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</si>
  <si>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</si>
  <si>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</si>
  <si>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</si>
  <si>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</si>
  <si>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</si>
  <si>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</si>
  <si>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</si>
  <si>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</si>
  <si>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</si>
  <si>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</si>
  <si>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</si>
  <si>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</si>
  <si>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</si>
  <si>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</si>
  <si>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</si>
  <si>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</si>
  <si>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</si>
  <si>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</si>
  <si>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</si>
  <si>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</si>
  <si>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</si>
  <si>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</si>
  <si>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</si>
  <si>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</si>
  <si>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</si>
  <si>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</si>
  <si>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</si>
  <si>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</si>
  <si>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</si>
  <si>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</si>
  <si>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</si>
  <si>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</si>
  <si>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</si>
  <si>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</si>
  <si>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</si>
  <si>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</si>
  <si>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</si>
  <si>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</si>
  <si>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</si>
  <si>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</si>
  <si>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</si>
  <si>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</si>
  <si>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</si>
  <si>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</si>
  <si>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</si>
  <si>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</si>
  <si>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</si>
  <si>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</si>
  <si>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</si>
  <si>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</si>
  <si>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</si>
  <si>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</si>
  <si>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</si>
  <si>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</si>
  <si>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</si>
  <si>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</si>
  <si>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</si>
  <si>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</si>
  <si>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</si>
  <si>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</si>
  <si>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</si>
  <si>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</si>
  <si>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</si>
  <si>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</si>
  <si>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</si>
  <si>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</si>
  <si>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</si>
  <si>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</si>
  <si>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</si>
  <si>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</si>
  <si>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</si>
  <si>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</si>
  <si>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</si>
  <si>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</si>
  <si>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</si>
  <si>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</si>
  <si>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</si>
  <si>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</si>
  <si>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</si>
  <si>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</si>
  <si>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</si>
  <si>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</si>
  <si>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</si>
  <si>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</si>
  <si>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</si>
  <si>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</si>
  <si>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</si>
  <si>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</si>
  <si>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</si>
  <si>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</si>
  <si>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</si>
  <si>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</si>
  <si>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</si>
  <si>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</si>
  <si>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</si>
  <si>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</si>
  <si>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</si>
  <si>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</si>
  <si>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</si>
  <si>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</si>
  <si>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</si>
  <si>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</si>
  <si>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</si>
  <si>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</si>
  <si>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</si>
  <si>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</si>
  <si>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</si>
  <si>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</si>
  <si>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</si>
  <si>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</si>
  <si>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</si>
  <si>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</si>
  <si>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</si>
  <si>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</si>
  <si>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</si>
  <si>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</si>
  <si>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</si>
  <si>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</si>
  <si>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</si>
  <si>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</si>
  <si>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</si>
  <si>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</si>
  <si>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</si>
  <si>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</si>
  <si>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</si>
  <si>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</si>
  <si>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</si>
  <si>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</si>
  <si>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</si>
  <si>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</si>
  <si>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</si>
  <si>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</si>
  <si>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</si>
  <si>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</si>
  <si>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</si>
  <si>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</si>
  <si>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</si>
  <si>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</si>
  <si>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</si>
  <si>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</si>
  <si>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</si>
  <si>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</si>
  <si>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</si>
  <si>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</si>
  <si>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</si>
  <si>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</si>
  <si>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</si>
  <si>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</si>
  <si>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</si>
  <si>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</si>
  <si>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</si>
  <si>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</si>
  <si>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</si>
  <si>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</si>
  <si>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</si>
  <si>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</si>
  <si>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</si>
  <si>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</si>
  <si>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</si>
  <si>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</si>
  <si>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</si>
  <si>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</si>
  <si>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</si>
  <si>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</si>
  <si>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</si>
  <si>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</si>
  <si>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</si>
  <si>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</si>
  <si>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</si>
  <si>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</si>
  <si>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</si>
  <si>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</si>
  <si>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</si>
  <si>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</si>
  <si>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</si>
  <si>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</si>
  <si>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</si>
  <si>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</si>
  <si>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</si>
  <si>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</si>
  <si>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</si>
  <si>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</si>
  <si>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</si>
  <si>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</si>
  <si>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</si>
  <si>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</si>
  <si>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</si>
  <si>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</si>
  <si>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</si>
  <si>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</si>
  <si>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</si>
  <si>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</si>
  <si>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</si>
  <si>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</si>
  <si>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</si>
  <si>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</si>
  <si>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</si>
  <si>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</si>
  <si>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</si>
  <si>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</si>
  <si>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</si>
  <si>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</si>
  <si>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</si>
  <si>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</si>
  <si>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</si>
  <si>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</si>
  <si>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</si>
  <si>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</si>
  <si>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</si>
  <si>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</si>
  <si>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</si>
  <si>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</si>
  <si>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</si>
  <si>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</si>
  <si>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</si>
  <si>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</si>
  <si>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</si>
  <si>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</si>
  <si>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</si>
  <si>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</si>
  <si>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</si>
  <si>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</si>
  <si>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</si>
  <si>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</si>
  <si>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</si>
  <si>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</si>
  <si>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</si>
  <si>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</si>
  <si>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</si>
  <si>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</si>
  <si>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</si>
  <si>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</si>
  <si>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</si>
  <si>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</si>
  <si>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</si>
  <si>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</si>
  <si>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</si>
  <si>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</si>
  <si>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</si>
  <si>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</si>
  <si>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</si>
  <si>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</si>
  <si>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</si>
  <si>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</si>
  <si>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</si>
  <si>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</si>
  <si>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</si>
  <si>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</si>
  <si>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</si>
  <si>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</si>
  <si>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</si>
  <si>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</si>
  <si>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</si>
  <si>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</si>
  <si>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</si>
  <si>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</si>
  <si>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</si>
  <si>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</si>
  <si>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</si>
  <si>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</si>
  <si>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</si>
  <si>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</si>
  <si>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</si>
  <si>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</si>
  <si>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</si>
  <si>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</si>
  <si>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</si>
  <si>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</si>
  <si>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</si>
  <si>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</si>
  <si>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</si>
  <si>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</si>
  <si>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</si>
  <si>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</si>
  <si>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</si>
  <si>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</si>
  <si>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</si>
  <si>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</si>
  <si>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</si>
  <si>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</si>
  <si>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</si>
  <si>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</si>
  <si>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</si>
  <si>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</si>
  <si>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</si>
  <si>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</si>
  <si>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</si>
  <si>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</si>
  <si>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</si>
  <si>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</si>
  <si>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</si>
  <si>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</si>
  <si>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</si>
  <si>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</si>
  <si>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</si>
  <si>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</si>
  <si>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</si>
  <si>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</si>
  <si>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</si>
  <si>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</si>
  <si>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</si>
  <si>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</si>
  <si>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</si>
  <si>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</si>
  <si>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</si>
  <si>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</si>
  <si>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</si>
  <si>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</si>
  <si>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</si>
  <si>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</si>
  <si>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</si>
  <si>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</si>
  <si>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</si>
  <si>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</si>
  <si>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</si>
  <si>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</si>
  <si>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</si>
  <si>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</si>
  <si>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</si>
  <si>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</si>
  <si>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</si>
  <si>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</si>
  <si>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</si>
  <si>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</si>
  <si>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</si>
  <si>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</si>
  <si>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</si>
  <si>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</si>
  <si>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</si>
  <si>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</si>
  <si>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</si>
  <si>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</si>
  <si>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</si>
  <si>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</si>
  <si>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</si>
  <si>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</si>
  <si>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</si>
  <si>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</si>
  <si>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</si>
  <si>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</si>
  <si>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</si>
  <si>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</si>
  <si>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</si>
  <si>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</si>
  <si>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</si>
  <si>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</si>
  <si>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</si>
  <si>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</si>
  <si>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</si>
  <si>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</si>
  <si>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</si>
  <si>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</si>
  <si>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</si>
  <si>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</si>
  <si>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</si>
  <si>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</si>
  <si>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</si>
  <si>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</si>
  <si>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</si>
  <si>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</si>
  <si>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</si>
  <si>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</si>
  <si>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</si>
  <si>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</si>
  <si>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</si>
  <si>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</si>
  <si>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</si>
  <si>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</si>
  <si>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</si>
  <si>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</si>
  <si>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</si>
  <si>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</si>
  <si>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</si>
  <si>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</si>
  <si>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</si>
  <si>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</si>
  <si>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</si>
  <si>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</si>
  <si>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</si>
  <si>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</si>
  <si>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</si>
  <si>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</si>
  <si>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</si>
  <si>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</si>
  <si>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</si>
  <si>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</si>
  <si>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</si>
  <si>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</si>
  <si>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</si>
  <si>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</si>
  <si>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</si>
  <si>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</si>
  <si>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</si>
  <si>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</si>
  <si>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</si>
  <si>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</si>
  <si>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</si>
  <si>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</si>
  <si>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</si>
  <si>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</si>
  <si>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</si>
  <si>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</si>
  <si>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</si>
  <si>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</si>
  <si>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</si>
  <si>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</si>
  <si>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</si>
  <si>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</si>
  <si>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</si>
  <si>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</si>
  <si>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</si>
  <si>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</si>
  <si>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</si>
  <si>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</si>
  <si>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</si>
  <si>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</si>
  <si>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</si>
  <si>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</si>
  <si>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</si>
  <si>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</si>
  <si>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</si>
  <si>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</si>
  <si>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</si>
  <si>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</si>
  <si>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</si>
  <si>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</si>
  <si>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</si>
  <si>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</si>
  <si>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</si>
  <si>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</si>
  <si>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</si>
  <si>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</si>
  <si>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</si>
  <si>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</si>
  <si>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</si>
  <si>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</si>
  <si>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</si>
  <si>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</si>
  <si>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</si>
  <si>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</si>
  <si>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</si>
  <si>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</si>
  <si>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</si>
  <si>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</si>
  <si>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</si>
  <si>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</si>
  <si>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</si>
  <si>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</si>
  <si>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</si>
  <si>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</si>
  <si>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</si>
  <si>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</si>
  <si>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</si>
  <si>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</si>
  <si>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</si>
  <si>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</si>
  <si>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</si>
  <si>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</si>
  <si>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</si>
  <si>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</si>
  <si>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</si>
  <si>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</si>
  <si>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</si>
  <si>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</si>
  <si>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</si>
  <si>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</si>
  <si>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</si>
  <si>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</si>
  <si>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</si>
  <si>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</si>
  <si>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</si>
  <si>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</si>
  <si>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</si>
  <si>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</si>
  <si>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</si>
  <si>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</si>
  <si>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</si>
  <si>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</si>
  <si>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</si>
  <si>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</si>
  <si>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</si>
  <si>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</si>
  <si>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</si>
  <si>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</si>
  <si>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</si>
  <si>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</si>
  <si>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</si>
  <si>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</si>
  <si>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</si>
  <si>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</si>
  <si>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</si>
  <si>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</si>
  <si>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</si>
  <si>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</si>
  <si>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</si>
  <si>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</si>
  <si>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</si>
  <si>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</si>
  <si>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</si>
  <si>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</si>
  <si>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</si>
  <si>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</si>
  <si>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</si>
  <si>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</si>
  <si>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</si>
  <si>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</si>
  <si>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</si>
  <si>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</si>
  <si>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</si>
  <si>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</si>
  <si>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</si>
  <si>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</si>
  <si>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</si>
  <si>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</si>
  <si>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</si>
  <si>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</si>
  <si>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</si>
  <si>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</si>
  <si>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</si>
  <si>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</si>
  <si>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</si>
  <si>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</si>
  <si>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</si>
  <si>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</si>
  <si>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</si>
  <si>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</si>
  <si>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</si>
  <si>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</si>
  <si>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</si>
  <si>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</si>
  <si>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</si>
  <si>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</si>
  <si>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</si>
  <si>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</si>
  <si>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</si>
  <si>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</si>
  <si>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</si>
  <si>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</si>
  <si>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</si>
  <si>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</si>
  <si>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</si>
  <si>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</si>
  <si>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</si>
  <si>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</si>
  <si>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</si>
  <si>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</si>
  <si>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</si>
  <si>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</si>
  <si>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</si>
  <si>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</si>
  <si>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</si>
  <si>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</si>
  <si>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</si>
  <si>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</si>
  <si>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</si>
  <si>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</si>
  <si>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</si>
  <si>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</si>
  <si>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</si>
  <si>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</si>
  <si>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</si>
  <si>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</si>
  <si>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</si>
  <si>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</si>
  <si>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</si>
  <si>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</si>
  <si>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</si>
  <si>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</si>
  <si>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</si>
  <si>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</si>
  <si>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</si>
  <si>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</si>
  <si>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</si>
  <si>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</si>
  <si>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</si>
  <si>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</si>
  <si>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</si>
  <si>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</si>
  <si>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</si>
  <si>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</si>
  <si>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</si>
  <si>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</si>
  <si>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</si>
  <si>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</si>
  <si>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</si>
  <si>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</si>
  <si>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</si>
  <si>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</si>
  <si>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</si>
  <si>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</si>
  <si>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</si>
  <si>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</si>
  <si>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</si>
  <si>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</si>
  <si>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</si>
  <si>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</si>
  <si>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</si>
  <si>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</si>
  <si>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</si>
  <si>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</si>
  <si>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</si>
  <si>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</si>
  <si>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</si>
  <si>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</si>
  <si>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</si>
  <si>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</si>
  <si>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</si>
  <si>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</si>
  <si>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</si>
  <si>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</si>
  <si>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</si>
  <si>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</si>
  <si>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</si>
  <si>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</si>
  <si>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</si>
  <si>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</si>
  <si>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</si>
  <si>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</si>
  <si>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</si>
  <si>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</si>
  <si>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</si>
  <si>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</si>
  <si>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</si>
  <si>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</si>
  <si>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</si>
  <si>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</si>
  <si>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</si>
  <si>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</si>
  <si>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</si>
  <si>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</si>
  <si>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</si>
  <si>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</si>
  <si>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</si>
  <si>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</si>
  <si>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</si>
  <si>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</si>
  <si>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</si>
  <si>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</si>
  <si>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</si>
  <si>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</si>
  <si>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</si>
  <si>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</si>
  <si>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</si>
  <si>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</si>
  <si>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</si>
  <si>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</si>
  <si>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</si>
  <si>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</si>
  <si>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</si>
  <si>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</si>
  <si>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</si>
  <si>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</si>
  <si>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</si>
  <si>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</si>
  <si>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</si>
  <si>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</si>
  <si>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</si>
  <si>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</si>
  <si>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</si>
  <si>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</si>
  <si>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</si>
  <si>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</si>
  <si>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</si>
  <si>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</si>
  <si>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</si>
  <si>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</si>
  <si>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</si>
  <si>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</si>
  <si>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</si>
  <si>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</si>
  <si>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</si>
  <si>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</si>
  <si>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</si>
  <si>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</si>
  <si>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</si>
  <si>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</si>
  <si>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</si>
  <si>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</si>
  <si>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</si>
  <si>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</si>
  <si>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</si>
  <si>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</si>
  <si>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</si>
  <si>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</si>
  <si>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</si>
  <si>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</si>
  <si>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</si>
  <si>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</si>
  <si>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</si>
  <si>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</si>
  <si>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</si>
  <si>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</si>
  <si>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</si>
  <si>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</si>
  <si>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</si>
  <si>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</si>
  <si>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</si>
  <si>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</si>
  <si>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</si>
  <si>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</si>
  <si>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</si>
  <si>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</si>
  <si>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</si>
  <si>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</si>
  <si>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</si>
  <si>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</si>
  <si>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</si>
  <si>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</si>
  <si>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</si>
  <si>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</si>
  <si>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</si>
  <si>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</si>
  <si>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</si>
  <si>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</si>
  <si>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</si>
  <si>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</si>
  <si>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</si>
  <si>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</si>
  <si>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</si>
  <si>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</si>
  <si>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</si>
  <si>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</si>
  <si>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</si>
  <si>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</si>
  <si>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</si>
  <si>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</si>
  <si>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</si>
  <si>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</si>
  <si>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</si>
  <si>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</si>
  <si>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</si>
  <si>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</si>
  <si>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</si>
  <si>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</si>
  <si>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</si>
  <si>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</si>
  <si>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</si>
  <si>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</si>
  <si>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</si>
  <si>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</si>
  <si>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</si>
  <si>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</si>
  <si>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</si>
  <si>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</si>
  <si>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</si>
  <si>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</si>
  <si>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</si>
  <si>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</si>
  <si>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</si>
  <si>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</si>
  <si>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</si>
  <si>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</si>
  <si>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</si>
  <si>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</si>
  <si>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</si>
  <si>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</si>
  <si>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</si>
  <si>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</si>
  <si>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</si>
  <si>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</si>
  <si>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</si>
  <si>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</si>
  <si>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</si>
  <si>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</si>
  <si>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</si>
  <si>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</si>
  <si>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</si>
  <si>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</si>
  <si>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</si>
  <si>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</si>
  <si>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</si>
  <si>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</si>
  <si>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</si>
  <si>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</si>
  <si>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</si>
  <si>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</si>
  <si>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</si>
  <si>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</si>
  <si>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</si>
  <si>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</si>
  <si>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</si>
  <si>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</si>
  <si>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</si>
  <si>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</si>
  <si>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</si>
  <si>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</si>
  <si>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</si>
  <si>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</si>
  <si>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</si>
  <si>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</si>
  <si>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</si>
  <si>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</si>
  <si>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</si>
  <si>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</si>
  <si>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</si>
  <si>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</si>
  <si>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</si>
  <si>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</si>
  <si>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</si>
  <si>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</si>
  <si>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</si>
  <si>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</si>
  <si>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</si>
  <si>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</si>
  <si>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</si>
  <si>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</si>
  <si>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</si>
  <si>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</si>
  <si>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</si>
  <si>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</si>
  <si>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</si>
  <si>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</si>
  <si>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</si>
  <si>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</si>
  <si>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</si>
  <si>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</si>
  <si>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</si>
  <si>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</si>
  <si>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</si>
  <si>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</si>
  <si>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</si>
  <si>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</si>
  <si>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</si>
  <si>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</si>
  <si>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</si>
  <si>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</si>
  <si>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</si>
  <si>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</si>
  <si>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</si>
  <si>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</si>
  <si>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</si>
  <si>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</si>
  <si>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</si>
  <si>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</si>
  <si>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</si>
  <si>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</si>
  <si>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</si>
  <si>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</si>
  <si>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</si>
  <si>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</si>
  <si>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</si>
  <si>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</si>
  <si>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</si>
  <si>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</si>
  <si>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</si>
  <si>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</si>
  <si>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</si>
  <si>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</si>
  <si>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</si>
  <si>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</si>
  <si>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</si>
  <si>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</si>
  <si>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</si>
  <si>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</si>
  <si>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</si>
  <si>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</si>
  <si>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</si>
  <si>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</si>
  <si>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</si>
  <si>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</si>
  <si>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</si>
  <si>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</si>
  <si>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</si>
  <si>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</si>
  <si>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</si>
  <si>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</si>
  <si>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</si>
  <si>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</si>
  <si>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</si>
  <si>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</si>
  <si>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</si>
  <si>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</si>
  <si>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</si>
  <si>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</si>
  <si>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</si>
  <si>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</si>
  <si>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</si>
  <si>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</si>
  <si>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</si>
  <si>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</si>
  <si>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</si>
  <si>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</si>
  <si>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</si>
  <si>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</si>
  <si>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</si>
  <si>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</si>
  <si>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</si>
  <si>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</si>
  <si>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</si>
  <si>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</si>
  <si>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</si>
  <si>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</si>
  <si>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</si>
  <si>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</si>
  <si>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</si>
  <si>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</si>
  <si>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</si>
  <si>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</si>
  <si>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</si>
  <si>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</si>
  <si>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</si>
  <si>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</si>
  <si>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</si>
  <si>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</si>
  <si>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</si>
  <si>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</si>
  <si>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</si>
  <si>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</si>
  <si>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</si>
  <si>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</si>
  <si>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</si>
  <si>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</si>
  <si>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</si>
  <si>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</si>
  <si>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</si>
  <si>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</si>
  <si>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</si>
  <si>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</si>
  <si>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</si>
  <si>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</si>
  <si>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</si>
  <si>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</si>
  <si>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</si>
  <si>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</si>
  <si>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</si>
  <si>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</si>
  <si>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</si>
  <si>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</si>
  <si>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</si>
  <si>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</si>
  <si>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</si>
  <si>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</si>
  <si>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</si>
  <si>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</si>
  <si>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</si>
  <si>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</si>
  <si>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</si>
  <si>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</si>
  <si>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</si>
  <si>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</si>
  <si>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</si>
  <si>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</si>
  <si>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</si>
  <si>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</si>
  <si>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</si>
  <si>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</si>
  <si>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</si>
  <si>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</si>
  <si>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</si>
  <si>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</si>
  <si>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</si>
  <si>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</si>
  <si>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</si>
  <si>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</si>
  <si>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</si>
  <si>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</si>
  <si>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</si>
  <si>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</si>
  <si>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</si>
  <si>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</si>
  <si>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</si>
  <si>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</si>
  <si>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</si>
  <si>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</si>
  <si>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</si>
  <si>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</si>
  <si>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</si>
  <si>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</si>
  <si>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</si>
  <si>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</si>
  <si>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</si>
  <si>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</si>
  <si>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</si>
  <si>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</si>
  <si>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</si>
  <si>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</si>
  <si>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</si>
  <si>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</si>
  <si>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</si>
  <si>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</si>
  <si>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</si>
  <si>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</si>
  <si>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</si>
  <si>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</si>
  <si>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</si>
  <si>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</si>
  <si>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</si>
  <si>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</si>
  <si>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</si>
  <si>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</si>
  <si>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</si>
  <si>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</si>
  <si>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</si>
  <si>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</si>
  <si>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</si>
  <si>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</si>
  <si>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</si>
  <si>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</si>
  <si>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</si>
  <si>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</si>
  <si>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</si>
  <si>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</si>
  <si>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</si>
  <si>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</si>
  <si>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</si>
  <si>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</si>
  <si>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</si>
  <si>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</si>
  <si>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</si>
  <si>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</si>
  <si>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</si>
  <si>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</si>
  <si>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</si>
  <si>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</si>
  <si>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</si>
  <si>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</si>
  <si>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</si>
  <si>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</si>
  <si>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</si>
  <si>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</si>
  <si>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</si>
  <si>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</si>
  <si>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</si>
  <si>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</si>
  <si>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</si>
  <si>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</si>
  <si>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</si>
  <si>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</si>
  <si>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</si>
  <si>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</si>
  <si>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</si>
  <si>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</si>
  <si>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</si>
  <si>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</si>
  <si>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</si>
  <si>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</si>
  <si>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</si>
  <si>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</si>
  <si>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</si>
  <si>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</si>
  <si>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</si>
  <si>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</si>
  <si>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</si>
  <si>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</si>
  <si>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</si>
  <si>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</si>
  <si>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</si>
  <si>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</si>
  <si>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</si>
  <si>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</si>
  <si>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</si>
  <si>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</si>
  <si>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</si>
  <si>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</si>
  <si>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</si>
  <si>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</si>
  <si>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</si>
  <si>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</si>
  <si>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</si>
  <si>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</si>
  <si>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</si>
  <si>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</si>
  <si>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</si>
  <si>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</si>
  <si>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</si>
  <si>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</si>
  <si>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</si>
  <si>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</si>
  <si>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</si>
  <si>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</si>
  <si>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</si>
  <si>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</si>
  <si>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</si>
  <si>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</si>
  <si>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</si>
  <si>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</si>
  <si>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</si>
  <si>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</si>
  <si>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</si>
  <si>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</si>
  <si>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</si>
  <si>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</si>
  <si>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</si>
  <si>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</si>
  <si>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</si>
  <si>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</si>
  <si>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</si>
  <si>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</si>
  <si>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</si>
  <si>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</si>
  <si>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</si>
  <si>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</si>
  <si>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</si>
  <si>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</si>
  <si>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</si>
  <si>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</si>
  <si>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</si>
  <si>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</si>
  <si>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</si>
  <si>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</si>
  <si>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</si>
  <si>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</si>
  <si>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</si>
  <si>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</si>
  <si>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</si>
  <si>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</si>
  <si>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</si>
  <si>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</si>
  <si>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</si>
  <si>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</si>
  <si>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</si>
  <si>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</si>
  <si>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</si>
  <si>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</si>
  <si>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</si>
  <si>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</si>
  <si>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</si>
  <si>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</si>
  <si>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</si>
  <si>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</si>
  <si>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</si>
  <si>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</si>
  <si>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</si>
  <si>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</si>
  <si>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</si>
  <si>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</si>
  <si>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</si>
  <si>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</si>
  <si>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</si>
  <si>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</si>
  <si>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</si>
  <si>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</si>
  <si>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</si>
  <si>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</si>
  <si>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</si>
  <si>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</si>
  <si>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</si>
  <si>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</si>
  <si>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</si>
  <si>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</si>
  <si>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</si>
  <si>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</si>
  <si>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</si>
  <si>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</si>
  <si>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</si>
  <si>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</si>
  <si>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</si>
  <si>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</si>
  <si>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</si>
  <si>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</si>
  <si>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</si>
  <si>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</si>
  <si>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</si>
  <si>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</si>
  <si>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</si>
  <si>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</si>
  <si>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</si>
  <si>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</si>
  <si>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</si>
  <si>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</si>
  <si>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</si>
  <si>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</si>
  <si>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</si>
  <si>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</si>
  <si>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</si>
  <si>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</si>
  <si>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</si>
  <si>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</si>
  <si>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</si>
  <si>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</si>
  <si>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</si>
  <si>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</si>
  <si>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</si>
  <si>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</si>
  <si>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</si>
  <si>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</si>
  <si>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</si>
  <si>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</si>
  <si>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</si>
  <si>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</si>
  <si>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</si>
  <si>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</si>
  <si>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</si>
  <si>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</si>
  <si>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</si>
  <si>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</si>
  <si>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</si>
  <si>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</si>
  <si>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</si>
  <si>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</si>
  <si>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</si>
  <si>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</si>
  <si>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</si>
  <si>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</si>
  <si>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</si>
  <si>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</si>
  <si>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</si>
  <si>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</si>
  <si>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</si>
  <si>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</si>
  <si>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</si>
  <si>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</si>
  <si>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</si>
  <si>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</si>
  <si>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</si>
  <si>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</si>
  <si>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</si>
  <si>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</si>
  <si>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</si>
  <si>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</si>
  <si>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</si>
  <si>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</si>
  <si>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</si>
  <si>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</si>
  <si>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</si>
  <si>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</si>
  <si>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</si>
  <si>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</si>
  <si>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</si>
  <si>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</si>
  <si>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</si>
  <si>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</si>
  <si>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</si>
  <si>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</si>
  <si>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</si>
  <si>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</si>
  <si>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</si>
  <si>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</si>
  <si>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</si>
  <si>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</si>
  <si>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</si>
  <si>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</si>
  <si>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</si>
  <si>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</si>
  <si>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</si>
  <si>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</si>
  <si>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</si>
  <si>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</si>
  <si>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</si>
  <si>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</si>
  <si>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</si>
  <si>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</si>
  <si>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</si>
  <si>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</si>
  <si>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</si>
  <si>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</si>
  <si>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</si>
  <si>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</si>
  <si>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</si>
  <si>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</si>
  <si>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</si>
  <si>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</si>
  <si>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</si>
  <si>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</si>
  <si>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</si>
  <si>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</si>
  <si>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</si>
  <si>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</si>
  <si>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</si>
  <si>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</si>
  <si>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</si>
  <si>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</si>
  <si>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</si>
  <si>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</si>
  <si>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</si>
  <si>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</si>
  <si>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</si>
  <si>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</si>
  <si>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</si>
  <si>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</si>
  <si>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</si>
  <si>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</si>
  <si>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</si>
  <si>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</si>
  <si>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</si>
  <si>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</si>
  <si>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</si>
  <si>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</si>
  <si>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</si>
  <si>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</si>
  <si>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</si>
  <si>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</si>
  <si>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</si>
  <si>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</si>
  <si>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</si>
  <si>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</si>
  <si>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</si>
  <si>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</si>
  <si>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</si>
  <si>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</si>
  <si>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</si>
  <si>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</si>
  <si>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</si>
  <si>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</si>
  <si>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</si>
  <si>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</si>
  <si>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</si>
  <si>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</si>
  <si>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</si>
  <si>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</si>
  <si>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</si>
  <si>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</si>
  <si>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</si>
  <si>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</si>
  <si>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</si>
  <si>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</si>
  <si>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</si>
  <si>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</si>
  <si>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</si>
  <si>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</si>
  <si>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</si>
  <si>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</si>
  <si>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</si>
  <si>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</si>
  <si>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</si>
  <si>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</si>
  <si>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</si>
  <si>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</si>
  <si>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</si>
  <si>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</si>
  <si>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</si>
  <si>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</si>
  <si>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</si>
  <si>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</si>
  <si>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</si>
  <si>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</si>
  <si>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</si>
  <si>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</si>
  <si>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</si>
  <si>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</si>
  <si>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</si>
  <si>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</si>
  <si>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</si>
  <si>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</si>
  <si>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</si>
  <si>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</si>
  <si>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</si>
  <si>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</si>
  <si>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</si>
  <si>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</si>
  <si>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</si>
  <si>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</si>
  <si>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</si>
  <si>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</si>
  <si>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</si>
  <si>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</si>
  <si>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</si>
  <si>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</si>
  <si>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</si>
  <si>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</si>
  <si>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</si>
  <si>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</si>
  <si>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</si>
  <si>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</si>
  <si>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</si>
  <si>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</si>
  <si>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</si>
  <si>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</si>
  <si>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</si>
  <si>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</si>
  <si>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</si>
  <si>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</si>
  <si>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</si>
  <si>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</si>
  <si>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</si>
  <si>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</si>
  <si>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</si>
  <si>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</si>
  <si>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</si>
  <si>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</si>
  <si>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</si>
  <si>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</si>
  <si>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</si>
  <si>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</si>
  <si>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</si>
  <si>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</si>
  <si>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</si>
  <si>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</si>
  <si>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</si>
  <si>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</si>
  <si>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</si>
  <si>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</si>
  <si>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</si>
  <si>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</si>
  <si>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</si>
  <si>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</si>
  <si>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</si>
  <si>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</si>
  <si>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</si>
  <si>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</si>
  <si>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</si>
  <si>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</si>
  <si>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</si>
  <si>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</si>
  <si>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</si>
  <si>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</si>
  <si>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</si>
  <si>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</si>
  <si>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</si>
  <si>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</si>
  <si>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</si>
  <si>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</si>
  <si>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</si>
  <si>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</si>
  <si>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</si>
  <si>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</si>
  <si>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</si>
  <si>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</si>
  <si>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</si>
  <si>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</si>
  <si>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</si>
  <si>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</si>
  <si>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</si>
  <si>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</si>
  <si>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</si>
  <si>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</si>
  <si>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</si>
  <si>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</si>
  <si>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</si>
  <si>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</si>
  <si>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</si>
  <si>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</si>
  <si>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</si>
  <si>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</si>
  <si>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</si>
  <si>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</si>
  <si>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</si>
  <si>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</si>
  <si>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</si>
  <si>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</si>
  <si>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</si>
  <si>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</si>
  <si>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</si>
  <si>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</si>
  <si>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</si>
  <si>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</si>
  <si>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</si>
  <si>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</si>
  <si>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</si>
  <si>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</si>
  <si>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</si>
  <si>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</si>
  <si>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</si>
  <si>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</si>
  <si>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</si>
  <si>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</si>
  <si>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</si>
  <si>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</si>
  <si>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</si>
  <si>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</si>
  <si>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</si>
  <si>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</si>
  <si>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</si>
  <si>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</si>
  <si>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</si>
  <si>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</si>
  <si>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</si>
  <si>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</si>
  <si>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</si>
  <si>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</si>
  <si>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</si>
  <si>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</si>
  <si>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</si>
  <si>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</si>
  <si>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</si>
  <si>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</si>
  <si>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</si>
  <si>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</si>
  <si>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</si>
  <si>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</si>
  <si>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</si>
  <si>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</si>
  <si>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</si>
  <si>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</si>
  <si>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</si>
  <si>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</si>
  <si>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</si>
  <si>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</si>
  <si>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</si>
  <si>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</si>
  <si>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</si>
  <si>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</si>
  <si>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</si>
  <si>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</si>
  <si>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</si>
  <si>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</si>
  <si>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</si>
  <si>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</si>
  <si>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</si>
  <si>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</si>
  <si>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</si>
  <si>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</si>
  <si>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</si>
  <si>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</si>
  <si>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</si>
  <si>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</si>
  <si>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</si>
  <si>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</si>
  <si>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</si>
  <si>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</si>
  <si>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</si>
  <si>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</si>
  <si>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</si>
  <si>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</si>
  <si>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</si>
  <si>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</si>
  <si>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</si>
  <si>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</si>
  <si>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</si>
  <si>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</si>
  <si>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</si>
  <si>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</si>
  <si>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</si>
  <si>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</si>
  <si>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</si>
  <si>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</si>
  <si>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</si>
  <si>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</si>
  <si>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</si>
  <si>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</si>
  <si>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</si>
  <si>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</si>
  <si>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</si>
  <si>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</si>
  <si>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</si>
  <si>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</si>
  <si>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</si>
  <si>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</si>
  <si>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</si>
  <si>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</si>
  <si>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</si>
  <si>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</si>
  <si>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</si>
  <si>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</si>
  <si>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</si>
  <si>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</si>
  <si>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</si>
  <si>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</si>
  <si>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</si>
  <si>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</si>
  <si>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</si>
  <si>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</si>
  <si>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</si>
  <si>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</si>
  <si>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</si>
  <si>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</si>
  <si>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</si>
  <si>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</si>
  <si>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</si>
  <si>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</si>
  <si>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</si>
  <si>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</si>
  <si>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</si>
  <si>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</si>
  <si>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</si>
  <si>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</si>
  <si>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</si>
  <si>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</si>
  <si>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</si>
  <si>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</si>
  <si>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</si>
  <si>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</si>
  <si>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</si>
  <si>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</si>
  <si>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</si>
  <si>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</si>
  <si>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</si>
  <si>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</si>
  <si>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</si>
  <si>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</si>
  <si>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</si>
  <si>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</si>
  <si>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</si>
  <si>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</si>
  <si>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</si>
  <si>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</si>
  <si>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</si>
  <si>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</si>
  <si>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</si>
  <si>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</si>
  <si>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</si>
  <si>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</si>
  <si>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</si>
  <si>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</si>
  <si>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</si>
  <si>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</si>
  <si>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</si>
  <si>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</si>
  <si>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</si>
  <si>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</si>
  <si>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</si>
  <si>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</si>
  <si>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</si>
  <si>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</si>
  <si>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</si>
  <si>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</si>
  <si>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</si>
  <si>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</si>
  <si>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</si>
  <si>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</si>
  <si>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</si>
  <si>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</si>
  <si>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</si>
  <si>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</si>
  <si>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</si>
  <si>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</si>
  <si>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</si>
  <si>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</si>
  <si>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</si>
  <si>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</si>
  <si>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</si>
  <si>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</si>
  <si>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</si>
  <si>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</si>
  <si>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</si>
  <si>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</si>
  <si>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</si>
  <si>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</si>
  <si>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</si>
  <si>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</si>
  <si>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</si>
  <si>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</si>
  <si>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</si>
  <si>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</si>
  <si>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</si>
  <si>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</si>
  <si>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</si>
  <si>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</si>
  <si>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</si>
  <si>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</si>
  <si>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</si>
  <si>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</si>
  <si>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</si>
  <si>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</si>
  <si>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</si>
  <si>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</si>
  <si>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</si>
  <si>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</si>
  <si>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</si>
  <si>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</si>
  <si>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</si>
  <si>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</si>
  <si>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</si>
  <si>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</si>
  <si>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</si>
  <si>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</si>
  <si>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</si>
  <si>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</si>
  <si>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</si>
  <si>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</si>
  <si>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</si>
  <si>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</si>
  <si>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</si>
  <si>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</si>
  <si>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</si>
  <si>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</si>
  <si>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</si>
  <si>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</si>
  <si>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</si>
  <si>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</si>
  <si>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</si>
  <si>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</si>
  <si>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</si>
  <si>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</si>
  <si>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</si>
  <si>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</si>
  <si>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</si>
  <si>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</si>
  <si>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</si>
  <si>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</si>
  <si>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</si>
  <si>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</si>
  <si>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</si>
  <si>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</si>
  <si>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</si>
  <si>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</si>
  <si>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</si>
  <si>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</si>
  <si>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</si>
  <si>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</si>
  <si>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</si>
  <si>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</si>
  <si>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</si>
  <si>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</si>
  <si>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</si>
  <si>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</si>
  <si>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</si>
  <si>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</si>
  <si>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</si>
  <si>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</si>
  <si>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</si>
  <si>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</si>
  <si>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</si>
  <si>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</si>
  <si>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</si>
  <si>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</si>
  <si>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</si>
  <si>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</si>
  <si>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</si>
  <si>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</si>
  <si>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</si>
  <si>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</si>
  <si>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</si>
  <si>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</si>
  <si>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</si>
  <si>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</si>
  <si>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</si>
  <si>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</si>
  <si>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</si>
  <si>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</si>
  <si>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</si>
  <si>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</si>
  <si>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</si>
  <si>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</si>
  <si>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</si>
  <si>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</si>
  <si>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</si>
  <si>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</si>
  <si>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</si>
  <si>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</si>
  <si>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</si>
  <si>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</si>
  <si>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</si>
  <si>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</si>
  <si>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</si>
  <si>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</si>
  <si>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</si>
  <si>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</si>
  <si>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</si>
  <si>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</si>
  <si>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</si>
  <si>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</si>
  <si>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</si>
  <si>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</si>
  <si>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</si>
  <si>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</si>
  <si>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</si>
  <si>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</si>
  <si>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</si>
  <si>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</si>
  <si>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</si>
  <si>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</si>
  <si>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</si>
  <si>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</si>
  <si>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</si>
  <si>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</si>
  <si>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</si>
  <si>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</si>
  <si>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</si>
  <si>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</si>
  <si>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</si>
  <si>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</si>
  <si>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</si>
  <si>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</si>
  <si>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</si>
  <si>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</si>
  <si>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</si>
  <si>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</si>
  <si>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</si>
  <si>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</si>
  <si>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</si>
  <si>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</si>
  <si>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</si>
  <si>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</si>
  <si>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</si>
  <si>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</si>
  <si>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</si>
  <si>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</si>
  <si>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</si>
  <si>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</si>
  <si>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</si>
  <si>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</si>
  <si>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</si>
  <si>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</si>
  <si>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</si>
  <si>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</si>
  <si>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</si>
  <si>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</si>
  <si>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</si>
  <si>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</si>
  <si>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</si>
  <si>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</si>
  <si>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</si>
  <si>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</si>
  <si>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</si>
  <si>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</si>
  <si>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</si>
  <si>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</si>
  <si>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</si>
  <si>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</si>
  <si>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</si>
  <si>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</si>
  <si>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</si>
  <si>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</si>
  <si>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</si>
  <si>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</si>
  <si>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</si>
  <si>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</si>
  <si>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</si>
  <si>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</si>
  <si>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</si>
  <si>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</si>
  <si>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</si>
  <si>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</si>
  <si>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</si>
  <si>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</si>
  <si>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</si>
  <si>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</si>
  <si>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</si>
  <si>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</si>
  <si>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</si>
  <si>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</si>
  <si>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</si>
  <si>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</si>
  <si>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</si>
  <si>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</si>
  <si>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</si>
  <si>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</si>
  <si>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</si>
  <si>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</si>
  <si>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</si>
  <si>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</si>
  <si>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</si>
  <si>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</si>
  <si>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</si>
  <si>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</si>
  <si>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</si>
  <si>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</si>
  <si>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</si>
  <si>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</si>
  <si>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</si>
  <si>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</si>
  <si>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</si>
  <si>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</si>
  <si>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</si>
  <si>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</si>
  <si>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</si>
  <si>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</si>
  <si>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</si>
  <si>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</si>
  <si>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</si>
  <si>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</si>
  <si>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</si>
  <si>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</si>
  <si>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</si>
  <si>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</si>
  <si>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</si>
  <si>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</si>
  <si>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</si>
  <si>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</si>
  <si>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</si>
  <si>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</si>
  <si>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</si>
  <si>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</si>
  <si>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</si>
  <si>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</si>
  <si>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</si>
  <si>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</si>
  <si>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</si>
  <si>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</si>
  <si>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</si>
  <si>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</si>
  <si>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</si>
  <si>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</si>
  <si>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</si>
  <si>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</si>
  <si>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</si>
  <si>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</si>
  <si>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</si>
  <si>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</si>
  <si>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</si>
  <si>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</si>
  <si>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</si>
  <si>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</si>
  <si>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</si>
  <si>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</si>
  <si>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</si>
  <si>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</si>
  <si>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</si>
  <si>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</si>
  <si>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</si>
  <si>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</si>
  <si>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</si>
  <si>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</si>
  <si>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</si>
  <si>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</si>
  <si>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</si>
  <si>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</si>
  <si>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</si>
  <si>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</si>
  <si>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</si>
  <si>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</si>
  <si>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</si>
  <si>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</si>
  <si>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</si>
  <si>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</si>
  <si>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</si>
  <si>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</si>
  <si>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</si>
  <si>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</si>
  <si>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</si>
  <si>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</si>
  <si>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</si>
  <si>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</si>
  <si>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</si>
  <si>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</si>
  <si>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</si>
  <si>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</si>
  <si>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</si>
  <si>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</si>
  <si>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</si>
  <si>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</si>
  <si>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</si>
  <si>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</si>
  <si>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</si>
  <si>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</si>
  <si>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</si>
  <si>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</si>
  <si>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</si>
  <si>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</si>
  <si>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</si>
  <si>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</si>
  <si>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</si>
  <si>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</si>
  <si>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</si>
  <si>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</si>
  <si>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</si>
  <si>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</si>
  <si>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</si>
  <si>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</si>
  <si>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</si>
  <si>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</si>
  <si>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</si>
  <si>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</si>
  <si>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</si>
  <si>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</si>
  <si>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</si>
  <si>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</si>
  <si>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</si>
  <si>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</si>
  <si>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</si>
  <si>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</si>
  <si>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</si>
  <si>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</si>
  <si>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</si>
  <si>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</si>
  <si>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</si>
  <si>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</si>
  <si>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</si>
  <si>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</si>
  <si>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</si>
  <si>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</si>
  <si>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</si>
  <si>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</si>
  <si>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</si>
  <si>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</si>
  <si>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</si>
  <si>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</si>
  <si>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</si>
  <si>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</si>
  <si>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</si>
  <si>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</si>
  <si>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</si>
  <si>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</si>
  <si>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</si>
  <si>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</si>
  <si>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</si>
  <si>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</si>
  <si>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</si>
  <si>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</si>
  <si>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</si>
  <si>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</si>
  <si>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</si>
  <si>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</si>
  <si>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</si>
  <si>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</si>
  <si>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</si>
  <si>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</si>
  <si>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</si>
  <si>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</si>
  <si>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</si>
  <si>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</si>
  <si>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</si>
  <si>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</si>
  <si>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</si>
  <si>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</si>
  <si>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</si>
  <si>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</si>
  <si>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</si>
  <si>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</si>
  <si>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</si>
  <si>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</si>
  <si>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</si>
  <si>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</si>
  <si>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</si>
  <si>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</si>
  <si>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</si>
  <si>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</si>
  <si>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</si>
  <si>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</si>
  <si>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</si>
  <si>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</si>
  <si>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</si>
  <si>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</si>
  <si>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</si>
  <si>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</si>
  <si>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</si>
  <si>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</si>
  <si>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</si>
  <si>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</si>
  <si>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</si>
  <si>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</si>
  <si>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</si>
  <si>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</si>
  <si>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</si>
  <si>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</si>
  <si>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</si>
  <si>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</si>
  <si>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</si>
  <si>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</si>
  <si>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</si>
  <si>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</si>
  <si>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</si>
  <si>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</si>
  <si>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</si>
  <si>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</si>
  <si>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</si>
  <si>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</si>
  <si>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</si>
  <si>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</si>
  <si>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</si>
  <si>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</si>
  <si>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</si>
  <si>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</si>
  <si>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</si>
  <si>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</si>
  <si>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</si>
  <si>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</si>
  <si>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</si>
  <si>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</si>
  <si>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</si>
  <si>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</si>
  <si>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</si>
  <si>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</si>
  <si>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</si>
  <si>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</si>
  <si>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</si>
  <si>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</si>
  <si>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</si>
  <si>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</si>
  <si>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</si>
  <si>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</si>
  <si>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</si>
  <si>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</si>
  <si>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</si>
  <si>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</si>
  <si>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</si>
  <si>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</si>
  <si>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</si>
  <si>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</si>
  <si>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</si>
  <si>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</si>
  <si>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</si>
  <si>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</si>
  <si>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</si>
  <si>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</si>
  <si>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</si>
  <si>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</si>
  <si>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</si>
  <si>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</si>
  <si>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</si>
  <si>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</si>
  <si>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</si>
  <si>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</si>
  <si>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</si>
  <si>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</si>
  <si>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</si>
  <si>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</si>
  <si>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</si>
  <si>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</si>
  <si>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</si>
  <si>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</si>
  <si>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</si>
  <si>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</si>
  <si>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</si>
  <si>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</si>
  <si>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</si>
  <si>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</si>
  <si>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</si>
  <si>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</si>
  <si>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</si>
  <si>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</si>
  <si>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</si>
  <si>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</si>
  <si>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</si>
  <si>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</si>
  <si>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</si>
  <si>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</si>
  <si>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</si>
  <si>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</si>
  <si>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</si>
  <si>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</si>
  <si>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</si>
  <si>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</si>
  <si>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</si>
  <si>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</si>
  <si>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</si>
  <si>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</si>
  <si>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</si>
  <si>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</si>
  <si>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</si>
  <si>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</si>
  <si>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</si>
  <si>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</si>
  <si>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</si>
  <si>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</si>
  <si>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</si>
  <si>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</si>
  <si>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</si>
  <si>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</si>
  <si>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</si>
  <si>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</si>
  <si>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</si>
  <si>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</si>
  <si>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</si>
  <si>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</si>
  <si>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</si>
  <si>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</si>
  <si>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</si>
  <si>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</si>
  <si>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</si>
  <si>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</si>
  <si>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</si>
  <si>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</si>
  <si>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</si>
  <si>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</si>
  <si>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</si>
  <si>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</si>
  <si>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</si>
  <si>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</si>
  <si>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</si>
  <si>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</si>
  <si>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</si>
  <si>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</si>
  <si>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</si>
  <si>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</si>
  <si>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</si>
  <si>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</si>
  <si>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</si>
  <si>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</si>
  <si>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</si>
  <si>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</si>
  <si>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</si>
  <si>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</si>
  <si>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</si>
  <si>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</si>
  <si>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</si>
  <si>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</si>
  <si>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</si>
  <si>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</si>
  <si>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</si>
  <si>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</si>
  <si>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</si>
  <si>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</si>
  <si>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</si>
  <si>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</si>
  <si>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</si>
  <si>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</si>
  <si>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</si>
  <si>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</si>
  <si>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</si>
  <si>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</si>
  <si>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</si>
  <si>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</si>
  <si>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</si>
  <si>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</si>
  <si>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</si>
  <si>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</si>
  <si>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</si>
  <si>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</si>
  <si>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</si>
  <si>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</si>
  <si>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</si>
  <si>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</si>
  <si>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</si>
  <si>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</si>
  <si>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</si>
  <si>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</si>
  <si>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</si>
  <si>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</si>
  <si>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</si>
  <si>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</si>
  <si>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</si>
  <si>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</si>
  <si>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</si>
  <si>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</si>
  <si>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</si>
  <si>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</si>
  <si>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</si>
  <si>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</si>
  <si>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</si>
  <si>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</si>
  <si>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</si>
  <si>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</si>
  <si>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</si>
  <si>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</si>
  <si>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</si>
  <si>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</si>
  <si>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</si>
  <si>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</si>
  <si>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</si>
  <si>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</si>
  <si>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</si>
  <si>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</si>
  <si>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</si>
  <si>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</si>
  <si>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</si>
  <si>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</si>
  <si>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</si>
  <si>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</si>
  <si>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</si>
  <si>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</si>
  <si>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</si>
  <si>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</si>
  <si>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</si>
  <si>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</si>
  <si>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</si>
  <si>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</si>
  <si>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</si>
  <si>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</si>
  <si>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</si>
  <si>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</si>
  <si>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</si>
  <si>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</si>
  <si>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</si>
  <si>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</si>
  <si>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</si>
  <si>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</si>
  <si>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</si>
  <si>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</si>
  <si>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</si>
  <si>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</si>
  <si>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</si>
  <si>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</si>
  <si>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</si>
  <si>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</si>
  <si>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</si>
  <si>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</si>
  <si>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</si>
  <si>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</si>
  <si>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</si>
  <si>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</si>
  <si>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</si>
  <si>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</si>
  <si>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</si>
  <si>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</si>
  <si>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</si>
  <si>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</si>
  <si>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</si>
  <si>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</si>
  <si>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</si>
  <si>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</si>
  <si>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</si>
  <si>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</si>
  <si>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</si>
  <si>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</si>
  <si>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</si>
  <si>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</si>
  <si>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</si>
  <si>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</si>
  <si>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</si>
  <si>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</si>
  <si>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</si>
  <si>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</si>
  <si>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</si>
  <si>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</si>
  <si>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</si>
  <si>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</si>
  <si>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</si>
  <si>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</si>
  <si>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</si>
  <si>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</si>
  <si>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</si>
  <si>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</si>
  <si>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</si>
  <si>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</si>
  <si>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</si>
  <si>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</si>
  <si>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</si>
  <si>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</si>
  <si>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</si>
  <si>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</si>
  <si>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</si>
  <si>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</si>
  <si>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</si>
  <si>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</si>
  <si>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</si>
  <si>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</si>
  <si>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</si>
  <si>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</si>
  <si>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</si>
  <si>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</si>
  <si>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</si>
  <si>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</si>
  <si>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</si>
  <si>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</si>
  <si>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</si>
  <si>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</si>
  <si>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</si>
  <si>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</si>
  <si>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</si>
  <si>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</si>
  <si>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</si>
  <si>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</si>
  <si>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</si>
  <si>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</si>
  <si>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</si>
  <si>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</si>
  <si>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</si>
  <si>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</si>
  <si>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</si>
  <si>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</si>
  <si>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</si>
  <si>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</si>
  <si>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</si>
  <si>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</si>
  <si>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</si>
  <si>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</si>
  <si>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</si>
  <si>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</si>
  <si>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</si>
  <si>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</si>
  <si>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</si>
  <si>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</si>
  <si>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</si>
  <si>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</si>
  <si>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</si>
  <si>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</si>
  <si>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</si>
  <si>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</si>
  <si>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</si>
  <si>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</si>
  <si>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</si>
  <si>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</si>
  <si>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</si>
  <si>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</si>
  <si>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</si>
  <si>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</si>
  <si>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</si>
  <si>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</si>
  <si>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</si>
  <si>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</si>
  <si>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</si>
  <si>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</si>
  <si>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</si>
  <si>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</si>
  <si>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</si>
  <si>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</si>
  <si>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</si>
  <si>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</si>
  <si>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</si>
  <si>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</si>
  <si>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</si>
  <si>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</si>
  <si>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</si>
  <si>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</si>
  <si>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</si>
  <si>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</si>
  <si>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</si>
  <si>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</si>
  <si>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</si>
  <si>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</si>
  <si>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</si>
  <si>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</si>
  <si>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</si>
  <si>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</si>
  <si>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</si>
  <si>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</si>
  <si>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</si>
  <si>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</si>
  <si>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</si>
  <si>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</si>
  <si>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</si>
  <si>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</si>
  <si>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</si>
  <si>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</si>
  <si>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</si>
  <si>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</si>
  <si>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</si>
  <si>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</si>
  <si>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</si>
  <si>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</si>
  <si>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</si>
  <si>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</si>
  <si>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</si>
  <si>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</si>
  <si>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</si>
  <si>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</si>
  <si>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</si>
  <si>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</si>
  <si>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</si>
  <si>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</si>
  <si>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</si>
  <si>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</si>
  <si>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</si>
  <si>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</si>
  <si>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</si>
  <si>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</si>
  <si>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</si>
  <si>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</si>
  <si>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</si>
  <si>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</si>
  <si>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</si>
  <si>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</si>
  <si>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</si>
  <si>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</si>
  <si>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</si>
  <si>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</si>
  <si>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</si>
  <si>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</si>
  <si>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</si>
  <si>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</si>
  <si>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</si>
  <si>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</si>
  <si>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</si>
  <si>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</si>
  <si>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</si>
  <si>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</si>
  <si>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</si>
  <si>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</si>
  <si>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</si>
  <si>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</si>
  <si>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</si>
  <si>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</si>
  <si>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</si>
  <si>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</si>
  <si>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</si>
  <si>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</si>
  <si>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</si>
  <si>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</si>
  <si>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</si>
  <si>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</si>
  <si>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</si>
  <si>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</si>
  <si>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</si>
  <si>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</si>
  <si>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</si>
  <si>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</si>
  <si>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</si>
  <si>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</si>
  <si>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</si>
  <si>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</si>
  <si>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</si>
  <si>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</si>
  <si>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</si>
  <si>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</si>
  <si>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</si>
  <si>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</si>
  <si>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</si>
  <si>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</si>
  <si>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</si>
  <si>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</si>
  <si>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</si>
  <si>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</si>
  <si>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</si>
  <si>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</si>
  <si>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</si>
  <si>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</si>
  <si>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</si>
  <si>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</si>
  <si>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</si>
  <si>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</si>
  <si>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</si>
  <si>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</si>
  <si>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</si>
  <si>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</si>
  <si>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</si>
  <si>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</si>
  <si>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</si>
  <si>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</si>
  <si>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</si>
  <si>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</si>
  <si>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</si>
  <si>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</si>
  <si>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</si>
  <si>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</si>
  <si>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</si>
  <si>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</si>
  <si>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</si>
  <si>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</si>
  <si>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</si>
  <si>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</si>
  <si>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</si>
  <si>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</si>
  <si>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</si>
  <si>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</si>
  <si>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</si>
  <si>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</si>
  <si>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</si>
  <si>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</si>
  <si>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</si>
  <si>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</si>
  <si>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</si>
  <si>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</si>
  <si>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</si>
  <si>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</si>
  <si>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</si>
  <si>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</si>
  <si>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</si>
  <si>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</si>
  <si>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</si>
  <si>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</si>
  <si>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</si>
  <si>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</si>
  <si>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</si>
  <si>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</si>
  <si>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</si>
  <si>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</si>
  <si>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</si>
  <si>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</si>
  <si>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</si>
  <si>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</si>
  <si>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</si>
  <si>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</si>
  <si>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</si>
  <si>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</si>
  <si>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</si>
  <si>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</si>
  <si>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</si>
  <si>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</si>
  <si>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</si>
  <si>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</si>
  <si>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</si>
  <si>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</si>
  <si>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</si>
  <si>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</si>
  <si>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</si>
  <si>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</si>
  <si>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</si>
  <si>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</si>
  <si>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</si>
  <si>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</si>
  <si>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</si>
  <si>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</si>
  <si>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</si>
  <si>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</si>
  <si>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</si>
  <si>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</si>
  <si>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</si>
  <si>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</si>
  <si>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</si>
  <si>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</si>
  <si>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</si>
  <si>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</si>
  <si>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</si>
  <si>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</si>
  <si>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</si>
  <si>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</si>
  <si>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</si>
  <si>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</si>
  <si>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</si>
  <si>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</si>
  <si>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</si>
  <si>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</si>
  <si>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</si>
  <si>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</si>
  <si>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</si>
  <si>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</si>
  <si>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</si>
  <si>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</si>
  <si>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</si>
  <si>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</si>
  <si>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</si>
  <si>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</si>
  <si>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</si>
  <si>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</si>
  <si>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</si>
  <si>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</si>
  <si>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</si>
  <si>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</si>
  <si>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</si>
  <si>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</si>
  <si>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</si>
  <si>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</si>
  <si>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</si>
  <si>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</si>
  <si>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</si>
  <si>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</si>
  <si>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</si>
  <si>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</si>
  <si>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</si>
  <si>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</si>
  <si>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</si>
  <si>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</si>
  <si>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</si>
  <si>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</si>
  <si>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</si>
  <si>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</si>
  <si>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</si>
  <si>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</si>
  <si>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</si>
  <si>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</si>
  <si>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</si>
  <si>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</si>
  <si>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</si>
  <si>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</si>
  <si>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</si>
  <si>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</si>
  <si>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</si>
  <si>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</si>
  <si>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</si>
  <si>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</si>
  <si>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</si>
  <si>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</si>
  <si>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</si>
  <si>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</si>
  <si>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</si>
  <si>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</si>
  <si>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</si>
  <si>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</si>
  <si>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</si>
  <si>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</si>
  <si>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</si>
  <si>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</si>
  <si>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</si>
  <si>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</si>
  <si>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</si>
  <si>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</si>
  <si>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</si>
  <si>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</si>
  <si>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</si>
  <si>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</si>
  <si>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</si>
  <si>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</si>
  <si>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</si>
  <si>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</si>
  <si>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</si>
  <si>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</si>
  <si>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</si>
  <si>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</si>
  <si>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</si>
  <si>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</si>
  <si>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</si>
  <si>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</si>
  <si>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</si>
  <si>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</si>
  <si>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</si>
  <si>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</si>
  <si>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</si>
  <si>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</si>
  <si>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</si>
  <si>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</si>
  <si>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</si>
  <si>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</si>
  <si>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</si>
  <si>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</si>
  <si>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</si>
  <si>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</si>
  <si>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</si>
  <si>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</si>
  <si>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</si>
  <si>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</si>
  <si>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</si>
  <si>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</si>
  <si>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</si>
  <si>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</si>
  <si>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</si>
  <si>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</si>
  <si>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</si>
  <si>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</si>
  <si>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</si>
  <si>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</si>
  <si>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</si>
  <si>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</si>
  <si>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</si>
  <si>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</si>
  <si>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</si>
  <si>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</si>
  <si>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</si>
  <si>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</si>
  <si>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</si>
  <si>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</si>
  <si>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</si>
  <si>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</si>
  <si>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</si>
  <si>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</si>
  <si>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</si>
  <si>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</si>
  <si>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</si>
  <si>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</si>
  <si>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</si>
  <si>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</si>
  <si>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</si>
  <si>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</si>
  <si>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</si>
  <si>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</si>
  <si>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</si>
  <si>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</si>
  <si>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</si>
  <si>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</si>
  <si>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</si>
  <si>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</si>
  <si>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</si>
  <si>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</si>
  <si>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</si>
  <si>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</si>
  <si>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</si>
  <si>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</si>
  <si>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</si>
  <si>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</si>
  <si>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</si>
  <si>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</si>
  <si>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</si>
  <si>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</si>
  <si>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</si>
  <si>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</si>
  <si>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</si>
  <si>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</si>
  <si>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</si>
  <si>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</si>
  <si>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</si>
  <si>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</si>
  <si>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</si>
  <si>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</si>
  <si>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</si>
  <si>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</si>
  <si>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</si>
  <si>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</si>
  <si>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</si>
  <si>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</si>
  <si>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</si>
  <si>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</si>
  <si>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</si>
  <si>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</si>
  <si>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</si>
  <si>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</si>
  <si>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</si>
  <si>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</si>
  <si>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</si>
  <si>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</si>
  <si>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</si>
  <si>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</si>
  <si>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</si>
  <si>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</si>
  <si>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</si>
  <si>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</si>
  <si>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</si>
  <si>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</si>
  <si>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</si>
  <si>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</si>
  <si>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</si>
  <si>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</si>
  <si>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</si>
  <si>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</si>
  <si>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</si>
  <si>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</si>
  <si>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</si>
  <si>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</si>
  <si>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</si>
  <si>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</si>
  <si>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</si>
  <si>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</si>
  <si>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</si>
  <si>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</si>
  <si>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</si>
  <si>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</si>
  <si>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</si>
  <si>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</si>
  <si>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</si>
  <si>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</si>
  <si>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</si>
  <si>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</si>
  <si>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</si>
  <si>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</si>
  <si>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</si>
  <si>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</si>
  <si>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</si>
  <si>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</si>
  <si>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</si>
  <si>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</si>
  <si>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</si>
  <si>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</si>
  <si>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</si>
  <si>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</si>
  <si>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</si>
  <si>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</si>
  <si>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</si>
  <si>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</si>
  <si>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</si>
  <si>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</si>
  <si>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</si>
  <si>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</si>
  <si>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</si>
  <si>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</si>
  <si>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</si>
  <si>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</si>
  <si>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</si>
  <si>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</si>
  <si>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</si>
  <si>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</si>
  <si>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</si>
  <si>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</si>
  <si>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</si>
  <si>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</si>
  <si>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</si>
  <si>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</si>
  <si>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</si>
  <si>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</si>
  <si>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</si>
  <si>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</si>
  <si>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</si>
  <si>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</si>
  <si>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</si>
  <si>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</si>
  <si>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</si>
  <si>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</si>
  <si>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</si>
  <si>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</si>
  <si>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</si>
  <si>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</si>
  <si>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</si>
  <si>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</si>
  <si>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</si>
  <si>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</si>
  <si>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</si>
  <si>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</si>
  <si>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</si>
  <si>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</si>
  <si>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</si>
  <si>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</si>
  <si>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</si>
  <si>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</si>
  <si>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</si>
  <si>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</si>
  <si>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</si>
  <si>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</si>
  <si>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</si>
  <si>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</si>
  <si>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</si>
  <si>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</si>
  <si>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</si>
  <si>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</si>
  <si>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</si>
  <si>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</si>
  <si>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</si>
  <si>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</si>
  <si>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</si>
  <si>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</si>
  <si>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</si>
  <si>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</si>
  <si>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</si>
  <si>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</si>
  <si>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</si>
  <si>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</si>
  <si>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</si>
  <si>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</si>
  <si>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</si>
  <si>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</si>
  <si>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</si>
  <si>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</si>
  <si>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</si>
  <si>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</si>
  <si>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</si>
  <si>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</si>
  <si>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</si>
  <si>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</si>
  <si>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</si>
  <si>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</si>
  <si>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</si>
  <si>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</si>
  <si>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</si>
  <si>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</si>
  <si>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</si>
  <si>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</si>
  <si>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</si>
  <si>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</si>
  <si>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</si>
  <si>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</si>
  <si>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</si>
  <si>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</si>
  <si>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</si>
  <si>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</si>
  <si>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</si>
  <si>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</si>
  <si>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</si>
  <si>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</si>
  <si>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</si>
  <si>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</si>
  <si>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</si>
  <si>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</si>
  <si>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</si>
  <si>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</si>
  <si>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</si>
  <si>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</si>
  <si>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</si>
  <si>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</si>
  <si>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</si>
  <si>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</si>
  <si>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</si>
  <si>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</si>
  <si>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</si>
  <si>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</si>
  <si>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</si>
  <si>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</si>
  <si>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</si>
  <si>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</si>
  <si>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</si>
  <si>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</si>
  <si>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</si>
  <si>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</si>
  <si>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</si>
  <si>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</si>
  <si>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</si>
  <si>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</si>
  <si>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</si>
  <si>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</si>
  <si>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</si>
  <si>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</si>
  <si>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</si>
  <si>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</si>
  <si>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</si>
  <si>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</si>
  <si>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</si>
  <si>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</si>
  <si>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</si>
  <si>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</si>
  <si>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</si>
  <si>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</si>
  <si>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</si>
  <si>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</si>
  <si>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</si>
  <si>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</si>
  <si>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</si>
  <si>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</si>
  <si>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</si>
  <si>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</si>
  <si>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</si>
  <si>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</si>
  <si>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</si>
  <si>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</si>
  <si>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</si>
  <si>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</si>
  <si>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</si>
  <si>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</si>
  <si>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</si>
  <si>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</si>
  <si>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</si>
  <si>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</si>
  <si>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</si>
  <si>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</si>
  <si>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</si>
  <si>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</si>
  <si>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</si>
  <si>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</si>
  <si>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</si>
  <si>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</si>
  <si>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</si>
  <si>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</si>
  <si>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</si>
  <si>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</si>
  <si>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</si>
  <si>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</si>
  <si>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</si>
  <si>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</si>
  <si>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</si>
  <si>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</si>
  <si>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</si>
  <si>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</si>
  <si>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</si>
  <si>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</si>
  <si>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</si>
  <si>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</si>
  <si>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</si>
  <si>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</si>
  <si>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</si>
  <si>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</si>
  <si>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</si>
  <si>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</si>
  <si>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</si>
  <si>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</si>
  <si>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</si>
  <si>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</si>
  <si>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</si>
  <si>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</si>
  <si>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</si>
  <si>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</si>
  <si>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</si>
  <si>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</si>
  <si>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</si>
  <si>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</si>
  <si>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</si>
  <si>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</si>
  <si>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</si>
  <si>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</si>
  <si>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</si>
  <si>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</si>
  <si>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</si>
  <si>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</si>
  <si>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</si>
  <si>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</si>
  <si>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</si>
  <si>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</si>
  <si>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</si>
  <si>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</si>
  <si>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</si>
  <si>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</si>
  <si>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</si>
  <si>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</si>
  <si>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</si>
  <si>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</si>
  <si>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</si>
  <si>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</si>
  <si>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</si>
  <si>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</si>
  <si>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</si>
  <si>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</si>
  <si>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</si>
  <si>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</si>
  <si>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</si>
  <si>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</si>
  <si>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</si>
  <si>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</si>
  <si>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</si>
  <si>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</si>
  <si>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</si>
  <si>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</si>
  <si>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</si>
  <si>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</si>
  <si>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</si>
  <si>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</si>
  <si>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</si>
  <si>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</si>
  <si>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</si>
  <si>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</si>
  <si>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</si>
  <si>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</si>
  <si>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</si>
  <si>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</si>
  <si>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</si>
  <si>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</si>
  <si>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</si>
  <si>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</si>
  <si>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</si>
  <si>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</si>
  <si>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</si>
  <si>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</si>
  <si>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</si>
  <si>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</si>
  <si>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</si>
  <si>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</si>
  <si>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</si>
  <si>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</si>
  <si>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</si>
  <si>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</si>
  <si>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</si>
  <si>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</si>
  <si>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</si>
  <si>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</si>
  <si>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</si>
  <si>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</si>
  <si>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</si>
  <si>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</si>
  <si>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</si>
  <si>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</si>
  <si>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</si>
  <si>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</si>
  <si>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</si>
  <si>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</si>
  <si>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</si>
  <si>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</si>
  <si>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</si>
  <si>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</si>
  <si>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</si>
  <si>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</si>
  <si>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</si>
  <si>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</si>
  <si>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</si>
  <si>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</si>
  <si>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</si>
  <si>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</si>
  <si>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</si>
  <si>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</si>
  <si>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</si>
  <si>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</si>
  <si>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</si>
  <si>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</si>
  <si>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</si>
  <si>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</si>
  <si>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</si>
  <si>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</si>
  <si>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</si>
  <si>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</si>
  <si>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</si>
  <si>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</si>
  <si>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</si>
  <si>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</si>
  <si>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</si>
  <si>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</si>
  <si>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</si>
  <si>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</si>
  <si>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</si>
  <si>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</si>
  <si>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</si>
  <si>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</si>
  <si>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</si>
  <si>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</si>
  <si>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</si>
  <si>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</si>
  <si>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</si>
  <si>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</si>
  <si>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</si>
  <si>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</si>
  <si>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</si>
  <si>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</si>
  <si>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</si>
  <si>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</si>
  <si>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</si>
  <si>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</si>
  <si>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</si>
  <si>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</si>
  <si>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</si>
  <si>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</si>
  <si>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</si>
  <si>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</si>
  <si>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</si>
  <si>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</si>
  <si>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</si>
  <si>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</si>
  <si>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</si>
  <si>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</si>
  <si>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</si>
  <si>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</si>
  <si>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</si>
  <si>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</si>
  <si>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</si>
  <si>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</si>
  <si>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</si>
  <si>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</si>
  <si>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</si>
  <si>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</si>
  <si>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</si>
  <si>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</si>
  <si>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</si>
  <si>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</si>
  <si>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</si>
  <si>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</si>
  <si>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</si>
  <si>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</si>
  <si>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</si>
  <si>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</si>
  <si>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</si>
  <si>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</si>
  <si>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</si>
  <si>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</si>
  <si>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</si>
  <si>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</si>
  <si>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</si>
  <si>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</si>
  <si>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</si>
  <si>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</si>
  <si>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</si>
  <si>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</si>
  <si>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</si>
  <si>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</si>
  <si>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</si>
  <si>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</si>
  <si>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</si>
  <si>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</si>
  <si>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</si>
  <si>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</si>
  <si>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</si>
  <si>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</si>
  <si>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</si>
  <si>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</si>
  <si>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</si>
  <si>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</si>
  <si>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</si>
  <si>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</si>
  <si>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</si>
  <si>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</si>
  <si>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</si>
  <si>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</si>
  <si>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</si>
  <si>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</si>
  <si>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</si>
  <si>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</si>
  <si>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</si>
  <si>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</si>
  <si>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</si>
  <si>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</si>
  <si>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</si>
  <si>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</si>
  <si>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</si>
  <si>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</si>
  <si>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</si>
  <si>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</si>
  <si>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</si>
  <si>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</si>
  <si>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</si>
  <si>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</si>
  <si>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</si>
  <si>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</si>
  <si>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</si>
  <si>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</si>
  <si>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</si>
  <si>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</si>
  <si>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</si>
  <si>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</si>
  <si>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</si>
  <si>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</si>
  <si>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</si>
  <si>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</si>
  <si>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</si>
  <si>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</si>
  <si>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</si>
  <si>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</si>
  <si>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</si>
  <si>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</si>
  <si>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</si>
  <si>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</si>
  <si>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</si>
  <si>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</si>
  <si>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</si>
  <si>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</si>
  <si>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</si>
  <si>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</si>
  <si>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</si>
  <si>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</si>
  <si>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</si>
  <si>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</si>
  <si>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</si>
  <si>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</si>
  <si>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</si>
  <si>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</si>
  <si>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</si>
  <si>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</si>
  <si>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</si>
  <si>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</si>
  <si>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</si>
  <si>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</si>
  <si>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</si>
  <si>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</si>
  <si>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</si>
  <si>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</si>
  <si>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</si>
  <si>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</si>
  <si>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</si>
  <si>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</si>
  <si>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</si>
  <si>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</si>
  <si>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</si>
  <si>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</si>
  <si>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</si>
  <si>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</si>
  <si>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</si>
  <si>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</si>
  <si>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</si>
  <si>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</si>
  <si>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</si>
  <si>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</si>
  <si>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</si>
  <si>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</si>
  <si>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</si>
  <si>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</si>
  <si>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</si>
  <si>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</si>
  <si>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</si>
  <si>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</si>
  <si>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</si>
  <si>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</si>
  <si>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</si>
  <si>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</si>
  <si>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</si>
  <si>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</si>
  <si>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</si>
  <si>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</si>
  <si>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</si>
  <si>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</si>
  <si>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</si>
  <si>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</si>
  <si>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</si>
  <si>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</si>
  <si>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</si>
  <si>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</si>
  <si>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</si>
  <si>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</si>
  <si>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</si>
  <si>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</si>
  <si>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</si>
  <si>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</si>
  <si>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</si>
  <si>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</si>
  <si>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</si>
  <si>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</si>
  <si>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</si>
  <si>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</si>
  <si>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</si>
  <si>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</si>
  <si>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</si>
  <si>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</si>
  <si>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</si>
  <si>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</si>
  <si>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</si>
  <si>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</si>
  <si>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</si>
  <si>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</si>
  <si>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</si>
  <si>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</si>
  <si>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</si>
  <si>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</si>
  <si>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</si>
  <si>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</si>
  <si>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</si>
  <si>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</si>
  <si>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</si>
  <si>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</si>
  <si>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</si>
  <si>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</si>
  <si>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</si>
  <si>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</si>
  <si>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</si>
  <si>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</si>
  <si>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</si>
  <si>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</si>
  <si>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</si>
  <si>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</si>
  <si>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</si>
  <si>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</si>
  <si>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</si>
  <si>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</si>
  <si>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</si>
  <si>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</si>
  <si>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</si>
  <si>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</si>
  <si>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</si>
  <si>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</si>
  <si>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</si>
  <si>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</si>
  <si>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</si>
  <si>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</si>
  <si>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</si>
  <si>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</si>
  <si>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</si>
  <si>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</si>
  <si>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</si>
  <si>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</si>
  <si>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</si>
  <si>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</si>
  <si>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</si>
  <si>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</si>
  <si>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</si>
  <si>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</si>
  <si>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</si>
  <si>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</si>
  <si>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</si>
  <si>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</si>
  <si>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</si>
  <si>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</si>
  <si>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</si>
  <si>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</si>
  <si>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</si>
  <si>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</si>
  <si>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</si>
  <si>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</si>
  <si>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</si>
  <si>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</si>
  <si>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</si>
  <si>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</si>
  <si>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</si>
  <si>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</si>
  <si>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</si>
  <si>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</si>
  <si>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</si>
  <si>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</si>
  <si>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</si>
  <si>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</si>
  <si>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</si>
  <si>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</si>
  <si>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</si>
  <si>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</si>
  <si>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</si>
  <si>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</si>
  <si>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</si>
  <si>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</si>
  <si>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</si>
  <si>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</si>
  <si>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</si>
  <si>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</si>
  <si>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</si>
  <si>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</si>
  <si>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</si>
  <si>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</si>
  <si>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</si>
  <si>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</si>
  <si>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</si>
  <si>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</si>
  <si>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</si>
  <si>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</si>
  <si>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</si>
  <si>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</si>
  <si>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</si>
  <si>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</si>
  <si>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</si>
  <si>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</si>
  <si>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</si>
  <si>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</si>
  <si>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</si>
  <si>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</si>
  <si>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</si>
  <si>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</si>
  <si>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</si>
  <si>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</si>
  <si>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</si>
  <si>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</si>
  <si>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</si>
  <si>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</si>
  <si>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</si>
  <si>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</si>
  <si>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</si>
  <si>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</si>
  <si>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</si>
  <si>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</si>
  <si>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</si>
  <si>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</si>
  <si>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</si>
  <si>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</si>
  <si>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</si>
  <si>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</si>
  <si>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</si>
  <si>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</si>
  <si>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</si>
  <si>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</si>
  <si>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</si>
  <si>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</si>
  <si>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</si>
  <si>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</si>
  <si>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</si>
  <si>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</si>
  <si>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</si>
  <si>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</si>
  <si>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</si>
  <si>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</si>
  <si>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</si>
  <si>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</si>
  <si>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</si>
  <si>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</si>
  <si>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</si>
  <si>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</si>
  <si>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</si>
  <si>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</si>
  <si>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</si>
  <si>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</si>
  <si>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</si>
  <si>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</si>
  <si>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</si>
  <si>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</si>
  <si>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</si>
  <si>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</si>
  <si>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</si>
  <si>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</si>
  <si>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</si>
  <si>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</si>
  <si>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</si>
  <si>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</si>
  <si>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</si>
  <si>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</si>
  <si>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</si>
  <si>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</si>
  <si>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</si>
  <si>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</si>
  <si>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</si>
  <si>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</si>
  <si>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</si>
  <si>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</si>
  <si>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</si>
  <si>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</si>
  <si>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</si>
  <si>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</si>
  <si>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</si>
  <si>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</si>
  <si>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</si>
  <si>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</si>
  <si>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</si>
  <si>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</si>
  <si>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</si>
  <si>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</si>
  <si>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</si>
  <si>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</si>
  <si>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</si>
  <si>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</si>
  <si>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</si>
  <si>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</si>
  <si>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</si>
  <si>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</si>
  <si>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</si>
  <si>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</si>
  <si>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</si>
  <si>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</si>
  <si>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</si>
  <si>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</si>
  <si>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</si>
  <si>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</si>
  <si>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</si>
  <si>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</si>
  <si>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</si>
  <si>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</si>
  <si>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</si>
  <si>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</si>
  <si>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</si>
  <si>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</si>
  <si>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</si>
  <si>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</si>
  <si>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</si>
  <si>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</si>
  <si>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</si>
  <si>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</si>
  <si>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</si>
  <si>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</si>
  <si>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</si>
  <si>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</si>
  <si>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</si>
  <si>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</si>
  <si>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</si>
  <si>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</si>
  <si>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</si>
  <si>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</si>
  <si>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</si>
  <si>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</si>
  <si>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</si>
  <si>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</si>
  <si>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</si>
  <si>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</si>
  <si>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</si>
  <si>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</si>
  <si>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</si>
  <si>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</si>
  <si>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</si>
  <si>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</si>
  <si>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</si>
  <si>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</si>
  <si>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</si>
  <si>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</si>
  <si>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</si>
  <si>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</si>
  <si>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</si>
  <si>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</si>
  <si>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</si>
  <si>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</si>
  <si>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</si>
  <si>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</si>
  <si>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</si>
  <si>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</si>
  <si>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</si>
  <si>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</si>
  <si>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</si>
  <si>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</si>
  <si>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</si>
  <si>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</si>
  <si>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</si>
  <si>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</si>
  <si>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</si>
  <si>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</si>
  <si>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</si>
  <si>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</si>
  <si>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</si>
  <si>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</si>
  <si>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</si>
  <si>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</si>
  <si>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</si>
  <si>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</si>
  <si>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</si>
  <si>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</si>
  <si>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</si>
  <si>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</si>
  <si>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</si>
  <si>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</si>
  <si>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</si>
  <si>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</si>
  <si>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</si>
  <si>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</si>
  <si>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</si>
  <si>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</si>
  <si>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</si>
  <si>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</si>
  <si>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</si>
  <si>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</si>
  <si>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</si>
  <si>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</si>
  <si>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</si>
  <si>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</si>
  <si>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</si>
  <si>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</si>
  <si>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</si>
  <si>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</si>
  <si>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</si>
  <si>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</si>
  <si>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</si>
  <si>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</si>
  <si>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</si>
  <si>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</si>
  <si>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</si>
  <si>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</si>
  <si>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</si>
  <si>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</si>
  <si>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</si>
  <si>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</si>
  <si>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</si>
  <si>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</si>
  <si>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</si>
  <si>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</si>
  <si>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</si>
  <si>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</si>
  <si>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</si>
  <si>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</si>
  <si>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</si>
  <si>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</si>
  <si>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</si>
  <si>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</si>
  <si>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</si>
  <si>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</si>
  <si>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</si>
  <si>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</si>
  <si>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</si>
  <si>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</si>
  <si>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</si>
  <si>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</si>
  <si>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</si>
  <si>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</si>
  <si>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</si>
  <si>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</si>
  <si>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</si>
  <si>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</si>
  <si>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</si>
  <si>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</si>
  <si>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</si>
  <si>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</si>
  <si>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</si>
  <si>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</si>
  <si>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</si>
  <si>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</si>
  <si>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</si>
  <si>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</si>
  <si>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</si>
  <si>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</si>
  <si>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</si>
  <si>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</si>
  <si>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</si>
  <si>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</si>
  <si>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</si>
  <si>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</si>
  <si>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</si>
  <si>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</si>
  <si>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</si>
  <si>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</si>
  <si>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</si>
  <si>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</si>
  <si>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</si>
  <si>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</si>
  <si>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</si>
  <si>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</si>
  <si>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</si>
  <si>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</si>
  <si>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</si>
  <si>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</si>
  <si>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</si>
  <si>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</si>
  <si>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</si>
  <si>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</si>
  <si>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</si>
  <si>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</si>
  <si>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</si>
  <si>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</si>
  <si>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</si>
  <si>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</si>
  <si>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</si>
  <si>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</si>
  <si>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</si>
  <si>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</si>
  <si>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</si>
  <si>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</si>
  <si>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</si>
  <si>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</si>
  <si>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</si>
  <si>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</si>
  <si>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</si>
  <si>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</si>
  <si>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</si>
  <si>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</si>
  <si>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</si>
  <si>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</si>
  <si>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</si>
  <si>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</si>
  <si>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</si>
  <si>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</si>
  <si>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</si>
  <si>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</si>
  <si>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</si>
  <si>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</si>
  <si>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</si>
  <si>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</si>
  <si>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</si>
  <si>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</si>
  <si>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</si>
  <si>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</si>
  <si>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</si>
  <si>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</si>
  <si>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</si>
  <si>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</si>
  <si>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</si>
  <si>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</si>
  <si>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</si>
  <si>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</si>
  <si>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</si>
  <si>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</si>
  <si>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</si>
  <si>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</si>
  <si>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</si>
  <si>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</si>
  <si>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</si>
  <si>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</si>
  <si>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</si>
  <si>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</si>
  <si>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</si>
  <si>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</si>
  <si>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</si>
  <si>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</si>
  <si>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</si>
  <si>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</si>
  <si>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</si>
  <si>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</si>
  <si>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</si>
  <si>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</si>
  <si>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</si>
  <si>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</si>
  <si>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</si>
  <si>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</si>
  <si>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</si>
  <si>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</si>
  <si>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</si>
  <si>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</si>
  <si>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</si>
  <si>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</si>
  <si>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</si>
  <si>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</si>
  <si>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</si>
  <si>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</si>
  <si>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</si>
  <si>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</si>
  <si>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</si>
  <si>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</si>
  <si>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</si>
  <si>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</si>
  <si>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</si>
  <si>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</si>
  <si>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</si>
  <si>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</si>
  <si>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</si>
  <si>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</si>
  <si>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</si>
  <si>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</si>
  <si>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</si>
  <si>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</si>
  <si>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</si>
  <si>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</si>
  <si>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</si>
  <si>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</si>
  <si>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</si>
  <si>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</si>
  <si>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</si>
  <si>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</si>
  <si>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</si>
  <si>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</si>
  <si>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</si>
  <si>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</si>
  <si>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</si>
  <si>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</si>
  <si>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</si>
  <si>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</si>
  <si>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</si>
  <si>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</si>
  <si>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</si>
  <si>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</si>
  <si>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</si>
  <si>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</si>
  <si>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</si>
  <si>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</si>
  <si>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</si>
  <si>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</si>
  <si>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</si>
  <si>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</si>
  <si>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</si>
  <si>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</si>
  <si>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</si>
  <si>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</si>
  <si>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</si>
  <si>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</si>
  <si>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</si>
  <si>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</si>
  <si>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</si>
  <si>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</si>
  <si>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</si>
  <si>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</si>
  <si>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</si>
  <si>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</si>
  <si>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</si>
  <si>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</si>
  <si>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</si>
  <si>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</si>
  <si>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</si>
  <si>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</si>
  <si>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</si>
  <si>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</si>
  <si>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</si>
  <si>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</si>
  <si>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</si>
  <si>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</si>
  <si>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</si>
  <si>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</si>
  <si>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</si>
  <si>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</si>
  <si>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</si>
  <si>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</si>
  <si>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</si>
  <si>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</si>
  <si>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</si>
  <si>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</si>
  <si>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</si>
  <si>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</si>
  <si>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</si>
  <si>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</si>
  <si>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</si>
  <si>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</si>
  <si>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</si>
  <si>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</si>
  <si>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</si>
  <si>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</si>
  <si>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</si>
  <si>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</si>
  <si>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</si>
  <si>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</si>
  <si>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</si>
  <si>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</si>
  <si>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</si>
  <si>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</si>
  <si>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</si>
  <si>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</si>
  <si>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</si>
  <si>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</si>
  <si>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</si>
  <si>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</si>
  <si>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</si>
  <si>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</si>
  <si>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</si>
  <si>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</si>
  <si>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</si>
  <si>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</si>
  <si>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</si>
  <si>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</si>
  <si>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</si>
  <si>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</si>
  <si>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</si>
  <si>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</si>
  <si>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</si>
  <si>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</si>
  <si>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</si>
  <si>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</si>
  <si>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</si>
  <si>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</si>
  <si>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</si>
  <si>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</si>
  <si>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</si>
  <si>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</si>
  <si>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</si>
  <si>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</si>
  <si>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</si>
  <si>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</si>
  <si>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</si>
  <si>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</si>
  <si>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</si>
  <si>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</si>
  <si>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</si>
  <si>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</si>
  <si>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</si>
  <si>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</si>
  <si>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</si>
  <si>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</si>
  <si>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</si>
  <si>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</si>
  <si>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</si>
  <si>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</si>
  <si>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</si>
  <si>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</si>
  <si>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</si>
  <si>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</si>
  <si>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</si>
  <si>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</si>
  <si>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</si>
  <si>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</si>
  <si>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</si>
  <si>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</si>
  <si>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</si>
  <si>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</si>
  <si>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</si>
  <si>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</si>
  <si>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</si>
  <si>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</si>
  <si>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</si>
  <si>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</si>
  <si>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</si>
  <si>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</si>
  <si>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</si>
  <si>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</si>
  <si>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</si>
  <si>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</si>
  <si>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</si>
  <si>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</si>
  <si>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</si>
  <si>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</si>
  <si>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</si>
  <si>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</si>
  <si>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</si>
  <si>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</si>
  <si>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</si>
  <si>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</si>
  <si>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</si>
  <si>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</si>
  <si>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</si>
  <si>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</si>
  <si>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</si>
  <si>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</si>
  <si>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</si>
  <si>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</si>
  <si>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</si>
  <si>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</si>
  <si>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</si>
  <si>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</si>
  <si>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</si>
  <si>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</si>
  <si>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</si>
  <si>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</si>
  <si>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</si>
  <si>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</si>
  <si>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</si>
  <si>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</si>
  <si>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</si>
  <si>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</si>
  <si>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</si>
  <si>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</si>
  <si>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</si>
  <si>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</si>
  <si>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</si>
  <si>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</si>
  <si>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</si>
  <si>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</si>
  <si>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</si>
  <si>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</si>
  <si>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</si>
  <si>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</si>
  <si>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</si>
  <si>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</si>
  <si>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</si>
  <si>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</si>
  <si>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</si>
  <si>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</si>
  <si>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</si>
  <si>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</si>
  <si>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</si>
  <si>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</si>
  <si>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</si>
  <si>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</si>
  <si>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</si>
  <si>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</si>
  <si>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</si>
  <si>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</si>
  <si>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</si>
  <si>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</si>
  <si>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</si>
  <si>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</si>
  <si>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</si>
  <si>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</si>
  <si>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</si>
  <si>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</si>
  <si>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</si>
  <si>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</si>
  <si>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</si>
  <si>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</si>
  <si>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</si>
  <si>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</si>
  <si>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</si>
  <si>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</si>
  <si>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</si>
  <si>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</si>
  <si>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</si>
  <si>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</si>
  <si>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</si>
  <si>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</si>
  <si>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</si>
  <si>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</si>
  <si>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</si>
  <si>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</si>
  <si>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</si>
  <si>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</si>
  <si>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</si>
  <si>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</si>
  <si>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</si>
  <si>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</si>
  <si>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</si>
  <si>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</si>
  <si>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</si>
  <si>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</si>
  <si>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</si>
  <si>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</si>
  <si>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</si>
  <si>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</si>
  <si>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</si>
  <si>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</si>
  <si>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</si>
  <si>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</si>
  <si>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</si>
  <si>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</si>
  <si>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</si>
  <si>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</si>
  <si>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</si>
  <si>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</si>
  <si>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</si>
  <si>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</si>
  <si>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</si>
  <si>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</si>
  <si>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</si>
  <si>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</si>
  <si>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</si>
  <si>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</si>
  <si>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</si>
  <si>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</si>
  <si>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</si>
  <si>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</si>
  <si>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</si>
  <si>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</si>
  <si>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</si>
  <si>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</si>
  <si>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</si>
  <si>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</si>
  <si>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</si>
  <si>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</si>
  <si>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</si>
  <si>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</si>
  <si>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</si>
  <si>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</si>
  <si>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</si>
  <si>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</si>
  <si>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</si>
  <si>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</si>
  <si>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</si>
  <si>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</si>
  <si>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</si>
  <si>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</si>
  <si>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</si>
  <si>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</si>
  <si>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</si>
  <si>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</si>
  <si>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</si>
  <si>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</si>
  <si>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</si>
  <si>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</si>
  <si>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</si>
  <si>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</si>
  <si>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</si>
  <si>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</si>
  <si>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</si>
  <si>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</si>
  <si>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</si>
  <si>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</si>
  <si>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</si>
  <si>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</si>
  <si>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</si>
  <si>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</si>
  <si>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</si>
  <si>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</si>
  <si>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</si>
  <si>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</si>
  <si>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</si>
  <si>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</si>
  <si>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</si>
  <si>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</si>
  <si>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</si>
  <si>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</si>
  <si>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</si>
  <si>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</si>
  <si>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</si>
  <si>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</si>
  <si>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</si>
  <si>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</si>
  <si>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</si>
  <si>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</si>
  <si>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</si>
  <si>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</si>
  <si>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</si>
  <si>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</si>
  <si>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</si>
  <si>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</si>
  <si>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</si>
  <si>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</si>
  <si>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</si>
  <si>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</si>
  <si>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</si>
  <si>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</si>
  <si>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</si>
  <si>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</si>
  <si>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</si>
  <si>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</si>
  <si>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</si>
  <si>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</si>
  <si>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</si>
  <si>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</si>
  <si>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</si>
  <si>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</si>
  <si>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</si>
  <si>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</si>
  <si>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</si>
  <si>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</si>
  <si>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</si>
  <si>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</si>
  <si>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</si>
  <si>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</si>
  <si>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</si>
  <si>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</si>
  <si>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</si>
  <si>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</si>
  <si>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</si>
  <si>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</si>
  <si>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</si>
  <si>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</si>
  <si>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</si>
  <si>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</si>
  <si>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</si>
  <si>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</si>
  <si>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</si>
  <si>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</si>
  <si>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</si>
  <si>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</si>
  <si>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</si>
  <si>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</si>
  <si>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</si>
  <si>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</si>
  <si>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</si>
  <si>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</si>
  <si>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</si>
  <si>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</si>
  <si>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</si>
  <si>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</si>
  <si>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</si>
  <si>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</si>
  <si>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</si>
  <si>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</si>
  <si>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</si>
  <si>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</si>
  <si>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</si>
  <si>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</si>
  <si>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</si>
  <si>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</si>
  <si>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</si>
  <si>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</si>
  <si>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</si>
  <si>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</si>
  <si>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</si>
  <si>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</si>
  <si>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</si>
  <si>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</si>
  <si>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</si>
  <si>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</si>
  <si>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</si>
  <si>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</si>
  <si>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</si>
  <si>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</si>
  <si>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</si>
  <si>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</si>
  <si>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</si>
  <si>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</si>
  <si>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</si>
  <si>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</si>
  <si>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</si>
  <si>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</si>
  <si>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</si>
  <si>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</si>
  <si>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</si>
  <si>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</si>
  <si>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</si>
  <si>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</si>
  <si>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</si>
  <si>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</si>
  <si>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</si>
  <si>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</si>
  <si>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</si>
  <si>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</si>
  <si>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</si>
  <si>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</si>
  <si>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</si>
  <si>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</si>
  <si>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</si>
  <si>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</si>
  <si>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</si>
  <si>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</si>
  <si>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</si>
  <si>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</si>
  <si>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</si>
  <si>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</si>
  <si>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</si>
  <si>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</si>
  <si>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</si>
  <si>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</si>
  <si>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</si>
  <si>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</si>
  <si>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</si>
  <si>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</si>
  <si>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</si>
  <si>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</si>
  <si>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</si>
  <si>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</si>
  <si>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</si>
  <si>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</si>
  <si>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</si>
  <si>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</si>
  <si>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</si>
  <si>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</si>
  <si>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</si>
  <si>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</si>
  <si>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</si>
  <si>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</si>
  <si>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</si>
  <si>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</si>
  <si>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</si>
  <si>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</si>
  <si>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</si>
  <si>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</si>
  <si>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</si>
  <si>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</si>
  <si>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</si>
  <si>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</si>
  <si>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</si>
  <si>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</si>
  <si>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</si>
  <si>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</si>
  <si>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</si>
  <si>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</si>
  <si>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</si>
  <si>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</si>
  <si>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</si>
  <si>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</si>
  <si>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</si>
  <si>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</si>
  <si>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</si>
  <si>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</si>
  <si>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</si>
  <si>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</si>
  <si>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</si>
  <si>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</si>
  <si>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</si>
  <si>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</si>
  <si>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</si>
  <si>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</si>
  <si>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</si>
  <si>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</si>
  <si>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</si>
  <si>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</si>
  <si>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</si>
  <si>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</si>
  <si>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</si>
  <si>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</si>
  <si>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</si>
  <si>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</si>
  <si>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</si>
  <si>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</si>
  <si>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</si>
  <si>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</si>
  <si>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</si>
  <si>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</si>
  <si>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</si>
  <si>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</si>
  <si>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</si>
  <si>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</si>
  <si>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</si>
  <si>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</si>
  <si>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</si>
  <si>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</si>
  <si>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</si>
  <si>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</si>
  <si>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</si>
  <si>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</si>
  <si>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</si>
  <si>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</si>
  <si>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</si>
  <si>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</si>
  <si>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</si>
  <si>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</si>
  <si>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</si>
  <si>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</si>
  <si>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</si>
  <si>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</si>
  <si>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</si>
  <si>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</si>
  <si>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</si>
  <si>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</si>
  <si>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</si>
  <si>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</si>
  <si>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</si>
  <si>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</si>
  <si>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</si>
  <si>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</si>
  <si>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</si>
  <si>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</si>
  <si>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</si>
  <si>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</si>
  <si>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</si>
  <si>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</si>
  <si>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</si>
  <si>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</si>
  <si>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</si>
  <si>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</si>
  <si>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</si>
  <si>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</si>
  <si>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</si>
  <si>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</si>
  <si>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</si>
  <si>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</si>
  <si>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</si>
  <si>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</si>
  <si>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</si>
  <si>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</si>
  <si>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</si>
  <si>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</si>
  <si>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</si>
  <si>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</si>
  <si>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</si>
  <si>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</si>
  <si>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</si>
  <si>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</si>
  <si>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</si>
  <si>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</si>
  <si>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</si>
  <si>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</si>
  <si>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</si>
  <si>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</si>
  <si>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</si>
  <si>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</si>
  <si>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</si>
  <si>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</si>
  <si>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</si>
  <si>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</si>
  <si>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</si>
  <si>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</si>
  <si>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</si>
  <si>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</si>
  <si>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</si>
  <si>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</si>
  <si>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</si>
  <si>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</si>
  <si>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</si>
  <si>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</si>
  <si>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</si>
  <si>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</si>
  <si>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</si>
  <si>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</si>
  <si>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</si>
  <si>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</si>
  <si>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</si>
  <si>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</si>
  <si>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</si>
  <si>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</si>
  <si>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</si>
  <si>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</si>
  <si>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</si>
  <si>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</si>
  <si>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</si>
  <si>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</si>
  <si>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</si>
  <si>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</si>
  <si>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</si>
  <si>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</si>
  <si>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</si>
  <si>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</si>
  <si>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</si>
  <si>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</si>
  <si>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</si>
  <si>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</si>
  <si>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</si>
  <si>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</si>
  <si>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</si>
  <si>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</si>
  <si>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</si>
  <si>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</si>
  <si>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</si>
  <si>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</si>
  <si>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</si>
  <si>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</si>
  <si>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</si>
  <si>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</si>
  <si>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</si>
  <si>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</si>
  <si>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</si>
  <si>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</si>
  <si>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</si>
  <si>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</si>
  <si>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</si>
  <si>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</si>
  <si>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</si>
  <si>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</si>
  <si>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</si>
  <si>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</si>
  <si>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</si>
  <si>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</si>
  <si>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</si>
  <si>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</si>
  <si>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</si>
  <si>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</si>
  <si>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</si>
  <si>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</si>
  <si>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</si>
  <si>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</si>
  <si>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</si>
  <si>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</si>
  <si>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</si>
  <si>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</si>
  <si>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</si>
  <si>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</si>
  <si>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</si>
  <si>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</si>
  <si>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</si>
  <si>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</si>
  <si>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</si>
  <si>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</si>
  <si>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</si>
  <si>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</si>
  <si>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</si>
  <si>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</si>
  <si>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</si>
  <si>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</si>
  <si>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</si>
  <si>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</si>
  <si>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</si>
  <si>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</si>
  <si>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</si>
  <si>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</si>
  <si>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</si>
  <si>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</si>
  <si>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</si>
  <si>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</si>
  <si>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</si>
  <si>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</si>
  <si>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</si>
  <si>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</si>
  <si>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</si>
  <si>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</si>
  <si>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</si>
  <si>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</si>
  <si>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</si>
  <si>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</si>
  <si>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</si>
  <si>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</si>
  <si>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</si>
  <si>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</si>
  <si>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</si>
  <si>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</si>
  <si>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</si>
  <si>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</si>
  <si>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</si>
  <si>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</si>
  <si>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</si>
  <si>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</si>
  <si>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</si>
  <si>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</si>
  <si>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</si>
  <si>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</si>
  <si>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</si>
  <si>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</si>
  <si>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</si>
  <si>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</si>
  <si>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</si>
  <si>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</si>
  <si>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</si>
  <si>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</si>
  <si>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</si>
  <si>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</si>
  <si>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</si>
  <si>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</si>
  <si>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</si>
  <si>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</si>
  <si>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</si>
  <si>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</si>
  <si>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</si>
  <si>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</si>
  <si>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</si>
  <si>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</si>
  <si>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</si>
  <si>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</si>
  <si>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</si>
  <si>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</si>
  <si>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</si>
  <si>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</si>
  <si>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</si>
  <si>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</si>
  <si>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</si>
  <si>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</si>
  <si>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</si>
  <si>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</si>
  <si>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</si>
  <si>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</si>
  <si>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</si>
  <si>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</si>
  <si>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</si>
  <si>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</si>
  <si>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</si>
  <si>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</si>
  <si>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</si>
  <si>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</si>
  <si>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</si>
  <si>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</si>
  <si>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</si>
  <si>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</si>
  <si>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</si>
  <si>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</si>
  <si>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</si>
  <si>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</si>
  <si>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</si>
  <si>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</si>
  <si>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</si>
  <si>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</si>
  <si>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</si>
  <si>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</si>
  <si>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</si>
  <si>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</si>
  <si>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</si>
  <si>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</si>
  <si>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</si>
  <si>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</si>
  <si>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</si>
  <si>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</si>
  <si>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</si>
  <si>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</si>
  <si>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</si>
  <si>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</si>
  <si>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</si>
  <si>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</si>
  <si>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</si>
  <si>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</si>
  <si>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</si>
  <si>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</si>
  <si>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</si>
  <si>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</si>
  <si>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</si>
  <si>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</si>
  <si>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</si>
  <si>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</si>
  <si>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</si>
  <si>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</si>
  <si>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</si>
  <si>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</si>
  <si>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</si>
  <si>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</si>
  <si>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</si>
  <si>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</si>
  <si>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</si>
  <si>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</si>
  <si>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</si>
  <si>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</si>
  <si>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</si>
  <si>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</si>
  <si>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</si>
  <si>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</si>
  <si>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</si>
  <si>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</si>
  <si>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</si>
  <si>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</si>
  <si>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</si>
  <si>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</si>
  <si>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</si>
  <si>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</si>
  <si>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</si>
  <si>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</si>
  <si>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</si>
  <si>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</si>
  <si>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</si>
  <si>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</si>
  <si>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</si>
  <si>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</si>
  <si>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</si>
  <si>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</si>
  <si>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</si>
  <si>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</si>
  <si>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</si>
  <si>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</si>
  <si>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</si>
  <si>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</si>
  <si>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</si>
  <si>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</si>
  <si>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</si>
  <si>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</si>
  <si>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</si>
  <si>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</si>
  <si>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</si>
  <si>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</si>
  <si>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</si>
  <si>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</si>
  <si>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</si>
  <si>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</si>
  <si>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</si>
  <si>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</si>
  <si>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</si>
  <si>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</si>
  <si>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</si>
  <si>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</si>
  <si>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</si>
  <si>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</si>
  <si>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</si>
  <si>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</si>
  <si>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</si>
  <si>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</si>
  <si>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</si>
  <si>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</si>
  <si>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</si>
  <si>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</si>
  <si>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</si>
  <si>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</si>
  <si>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</si>
  <si>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</si>
  <si>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</si>
  <si>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</si>
  <si>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</si>
  <si>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</si>
  <si>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</si>
  <si>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</si>
  <si>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</si>
  <si>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</si>
  <si>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</si>
  <si>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</si>
  <si>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</si>
  <si>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</si>
  <si>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</si>
  <si>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</si>
  <si>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</si>
  <si>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</si>
  <si>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</si>
  <si>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</si>
  <si>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</si>
  <si>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</si>
  <si>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</si>
  <si>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</si>
  <si>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</si>
  <si>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</si>
  <si>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</si>
  <si>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</si>
  <si>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</si>
  <si>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</si>
  <si>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</si>
  <si>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</si>
  <si>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</si>
  <si>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</si>
  <si>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</si>
  <si>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</si>
  <si>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</si>
  <si>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</si>
  <si>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</si>
  <si>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</si>
  <si>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</si>
  <si>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</si>
  <si>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</si>
  <si>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</si>
  <si>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</si>
  <si>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</si>
  <si>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</si>
  <si>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</si>
  <si>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</si>
  <si>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</si>
  <si>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</si>
  <si>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</si>
  <si>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</si>
  <si>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</si>
  <si>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</si>
  <si>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</si>
  <si>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</si>
  <si>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</si>
  <si>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</si>
  <si>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</si>
  <si>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</si>
  <si>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</si>
  <si>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</si>
  <si>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</si>
  <si>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</si>
  <si>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</si>
  <si>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</si>
  <si>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</si>
  <si>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</si>
  <si>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</si>
  <si>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</si>
  <si>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</si>
  <si>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</si>
  <si>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</si>
  <si>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</si>
  <si>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</si>
  <si>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</si>
  <si>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</si>
  <si>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</si>
  <si>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</si>
  <si>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</si>
  <si>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</si>
  <si>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</si>
  <si>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</si>
  <si>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</si>
  <si>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</si>
  <si>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</si>
  <si>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</si>
  <si>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</si>
  <si>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</si>
  <si>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</si>
  <si>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</si>
  <si>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</si>
  <si>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</si>
  <si>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</si>
  <si>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</si>
  <si>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</si>
  <si>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</si>
  <si>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</si>
  <si>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</si>
  <si>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</si>
  <si>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</si>
  <si>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</si>
  <si>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</si>
  <si>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</si>
  <si>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</si>
  <si>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</si>
  <si>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</si>
  <si>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</si>
  <si>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</si>
  <si>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</si>
  <si>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</si>
  <si>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</si>
  <si>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</si>
  <si>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</si>
  <si>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</si>
  <si>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</si>
  <si>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</si>
  <si>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</si>
  <si>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</si>
  <si>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</si>
  <si>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</si>
  <si>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</si>
  <si>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</si>
  <si>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</si>
  <si>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</si>
  <si>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</si>
  <si>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</si>
  <si>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</si>
  <si>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</si>
  <si>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</si>
  <si>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</si>
  <si>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</si>
  <si>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</si>
  <si>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</si>
  <si>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</si>
  <si>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</si>
  <si>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</si>
  <si>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</si>
  <si>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</si>
  <si>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</si>
  <si>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</si>
  <si>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</si>
  <si>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</si>
  <si>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</si>
  <si>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</si>
  <si>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</si>
  <si>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</si>
  <si>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</si>
  <si>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</si>
  <si>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</si>
  <si>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</si>
  <si>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</si>
  <si>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</si>
  <si>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</si>
  <si>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</si>
  <si>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</si>
  <si>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</si>
  <si>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</si>
  <si>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</si>
  <si>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</si>
  <si>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</si>
  <si>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</si>
  <si>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</si>
  <si>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</si>
  <si>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</si>
  <si>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</si>
  <si>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</si>
  <si>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</si>
  <si>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</si>
  <si>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</si>
  <si>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</si>
  <si>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</si>
  <si>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</si>
  <si>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</si>
  <si>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</si>
  <si>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</si>
  <si>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</si>
  <si>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</si>
  <si>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</si>
  <si>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</si>
  <si>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</si>
  <si>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</si>
  <si>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</si>
  <si>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</si>
  <si>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</si>
  <si>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</si>
  <si>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</si>
  <si>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</si>
  <si>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</si>
  <si>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</si>
  <si>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</si>
  <si>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</si>
  <si>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</si>
  <si>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</si>
  <si>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</si>
  <si>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</si>
  <si>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</si>
  <si>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</si>
  <si>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</si>
  <si>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</si>
  <si>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</si>
  <si>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</si>
  <si>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</si>
  <si>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</si>
  <si>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</si>
  <si>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</si>
  <si>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</si>
  <si>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</si>
  <si>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</si>
  <si>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</si>
  <si>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</si>
  <si>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</si>
  <si>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</si>
  <si>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</si>
  <si>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</si>
  <si>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</si>
  <si>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</si>
  <si>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</si>
  <si>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</si>
  <si>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</si>
  <si>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</si>
  <si>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</si>
  <si>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</si>
  <si>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</si>
  <si>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</si>
  <si>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</si>
  <si>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</si>
  <si>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</si>
  <si>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</si>
  <si>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</si>
  <si>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</si>
  <si>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</si>
  <si>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</si>
  <si>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</si>
  <si>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</si>
  <si>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</si>
  <si>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</si>
  <si>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</si>
  <si>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</si>
  <si>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</si>
  <si>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</si>
  <si>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</si>
  <si>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</si>
  <si>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</si>
  <si>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</si>
  <si>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</si>
  <si>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</si>
  <si>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</si>
  <si>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</si>
  <si>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</si>
  <si>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</si>
  <si>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</si>
  <si>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</si>
  <si>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</si>
  <si>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</si>
  <si>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</si>
  <si>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</si>
  <si>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</si>
  <si>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</si>
  <si>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</si>
  <si>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</si>
  <si>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</si>
  <si>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</si>
  <si>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</si>
  <si>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</si>
  <si>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</si>
  <si>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</si>
  <si>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</si>
  <si>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</si>
  <si>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</si>
  <si>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</si>
  <si>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</si>
  <si>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</si>
  <si>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</si>
  <si>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</si>
  <si>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</si>
  <si>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</si>
  <si>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</si>
  <si>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</si>
  <si>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</si>
  <si>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</si>
  <si>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</si>
  <si>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</si>
  <si>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</si>
  <si>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</si>
  <si>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</si>
  <si>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</si>
  <si>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</si>
  <si>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</si>
  <si>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</si>
  <si>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</si>
  <si>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</si>
  <si>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</si>
  <si>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</si>
  <si>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</si>
  <si>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</si>
  <si>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</si>
  <si>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</si>
  <si>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</si>
  <si>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</si>
  <si>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</si>
  <si>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</si>
  <si>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</si>
  <si>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</si>
  <si>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</si>
  <si>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</si>
  <si>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</si>
  <si>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</si>
  <si>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</si>
  <si>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</si>
  <si>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</si>
  <si>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</si>
  <si>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</si>
  <si>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</si>
  <si>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</si>
  <si>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</si>
  <si>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</si>
  <si>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</si>
  <si>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</si>
  <si>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</si>
  <si>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</si>
  <si>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</si>
  <si>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</si>
  <si>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</si>
  <si>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</si>
  <si>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</si>
  <si>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</si>
  <si>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</si>
  <si>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</si>
  <si>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</si>
  <si>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</si>
  <si>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</si>
  <si>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</si>
  <si>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</si>
  <si>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</si>
  <si>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</si>
  <si>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</si>
  <si>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</si>
  <si>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</si>
  <si>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</si>
  <si>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</si>
  <si>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</si>
  <si>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</si>
  <si>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</si>
  <si>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</si>
  <si>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</si>
  <si>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</si>
  <si>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</si>
  <si>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</si>
  <si>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</si>
  <si>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</si>
  <si>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</si>
  <si>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</si>
  <si>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</si>
  <si>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</si>
  <si>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</si>
  <si>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</si>
  <si>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</si>
  <si>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</si>
  <si>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</si>
  <si>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</si>
  <si>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</si>
  <si>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</si>
  <si>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</si>
  <si>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</si>
  <si>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</si>
  <si>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</si>
  <si>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</si>
  <si>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</si>
  <si>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</si>
  <si>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</si>
  <si>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</si>
  <si>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</si>
  <si>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</si>
  <si>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</si>
  <si>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</si>
  <si>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</si>
  <si>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</si>
  <si>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</si>
  <si>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</si>
  <si>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</si>
  <si>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</si>
  <si>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</si>
  <si>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</si>
  <si>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</si>
  <si>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</si>
  <si>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</si>
  <si>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</si>
  <si>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</si>
  <si>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</si>
  <si>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</si>
  <si>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</si>
  <si>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</si>
  <si>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</si>
  <si>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</si>
  <si>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</si>
  <si>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</si>
  <si>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</si>
  <si>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</si>
  <si>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</si>
  <si>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</si>
  <si>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</si>
  <si>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</si>
  <si>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</si>
  <si>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</si>
  <si>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</si>
  <si>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</si>
  <si>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</si>
  <si>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</si>
  <si>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</si>
  <si>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</si>
  <si>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</si>
  <si>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</si>
  <si>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</si>
  <si>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</si>
  <si>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</si>
  <si>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</si>
  <si>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</si>
  <si>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</si>
  <si>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</si>
  <si>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</si>
  <si>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</si>
  <si>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</si>
  <si>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</si>
  <si>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</si>
  <si>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</si>
  <si>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</si>
  <si>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</si>
  <si>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</si>
  <si>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</si>
  <si>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</si>
  <si>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</si>
  <si>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</si>
  <si>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</si>
  <si>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</si>
  <si>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</si>
  <si>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</si>
  <si>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</si>
  <si>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</si>
  <si>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</si>
  <si>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</si>
  <si>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</si>
  <si>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</si>
  <si>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</si>
  <si>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</si>
  <si>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</si>
  <si>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</si>
  <si>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</si>
  <si>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</si>
  <si>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</si>
  <si>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</si>
  <si>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</si>
  <si>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</si>
  <si>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</si>
  <si>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</si>
  <si>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</si>
  <si>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</si>
  <si>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</si>
  <si>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</si>
  <si>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</si>
  <si>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</si>
  <si>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</si>
  <si>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</si>
  <si>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</si>
  <si>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</si>
  <si>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</si>
  <si>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</si>
  <si>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</si>
  <si>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</si>
  <si>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</si>
  <si>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</si>
  <si>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</si>
  <si>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</si>
  <si>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</si>
  <si>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</si>
  <si>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</si>
  <si>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</si>
  <si>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</si>
  <si>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</si>
  <si>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</si>
  <si>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</si>
  <si>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</si>
  <si>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</si>
  <si>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</si>
  <si>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</si>
  <si>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</si>
  <si>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</si>
  <si>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</si>
  <si>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</si>
  <si>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</si>
  <si>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</si>
  <si>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</si>
  <si>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</si>
  <si>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</si>
  <si>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</si>
  <si>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</si>
  <si>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</si>
  <si>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</si>
  <si>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</si>
  <si>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</si>
  <si>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</si>
  <si>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</si>
  <si>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</si>
  <si>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</si>
  <si>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</si>
  <si>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</si>
  <si>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</si>
  <si>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</si>
  <si>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</si>
  <si>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</si>
  <si>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</si>
  <si>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</si>
  <si>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</si>
  <si>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</si>
  <si>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</si>
  <si>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</si>
  <si>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</si>
  <si>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</si>
  <si>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</si>
  <si>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</si>
  <si>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</si>
  <si>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</si>
  <si>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</si>
  <si>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</si>
  <si>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</si>
  <si>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</si>
  <si>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</si>
  <si>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</si>
  <si>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</si>
  <si>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</si>
  <si>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</si>
  <si>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</si>
  <si>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</si>
  <si>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</si>
  <si>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</si>
  <si>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</si>
  <si>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</si>
  <si>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</si>
  <si>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</si>
  <si>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</si>
  <si>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</si>
  <si>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</si>
  <si>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</si>
  <si>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</si>
  <si>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</si>
  <si>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</si>
  <si>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</si>
  <si>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</si>
  <si>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</si>
  <si>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</si>
  <si>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</si>
  <si>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</si>
  <si>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</si>
  <si>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</si>
  <si>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</si>
  <si>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</si>
  <si>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</si>
  <si>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</si>
  <si>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</si>
  <si>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</si>
  <si>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</si>
  <si>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</si>
  <si>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</si>
  <si>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</si>
  <si>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</si>
  <si>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</si>
  <si>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</si>
  <si>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</si>
  <si>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</si>
  <si>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</si>
  <si>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</si>
  <si>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</si>
  <si>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</si>
  <si>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</si>
  <si>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</si>
  <si>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</si>
  <si>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</si>
  <si>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</si>
  <si>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</si>
  <si>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</si>
  <si>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</si>
  <si>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</si>
  <si>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</si>
  <si>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</si>
  <si>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</si>
  <si>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</si>
  <si>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</si>
  <si>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</si>
  <si>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</si>
  <si>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</si>
  <si>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</si>
  <si>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</si>
  <si>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</si>
  <si>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</si>
  <si>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</si>
  <si>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</si>
  <si>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</si>
  <si>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</si>
  <si>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</si>
  <si>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</si>
  <si>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</si>
  <si>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</si>
  <si>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</si>
  <si>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</si>
  <si>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</si>
  <si>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</si>
  <si>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</si>
  <si>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</si>
  <si>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</si>
  <si>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</si>
  <si>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</si>
  <si>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</si>
  <si>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</si>
  <si>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</si>
  <si>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</si>
  <si>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</si>
  <si>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</si>
  <si>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</si>
  <si>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</si>
  <si>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</si>
  <si>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</si>
  <si>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</si>
  <si>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</si>
  <si>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</si>
  <si>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</si>
  <si>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</si>
  <si>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</si>
  <si>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</si>
  <si>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</si>
  <si>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</si>
  <si>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</si>
  <si>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</si>
  <si>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</si>
  <si>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</si>
  <si>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</si>
  <si>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</si>
  <si>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</si>
  <si>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</si>
  <si>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</si>
  <si>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</si>
  <si>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</si>
  <si>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</si>
  <si>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</si>
  <si>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</si>
  <si>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</si>
  <si>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</si>
  <si>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</si>
  <si>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</si>
  <si>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</si>
  <si>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</si>
  <si>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</si>
  <si>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</si>
  <si>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</si>
  <si>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</si>
  <si>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</si>
  <si>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</si>
  <si>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</si>
  <si>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</si>
  <si>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</si>
  <si>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</si>
  <si>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</si>
  <si>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</si>
  <si>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</si>
  <si>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</si>
  <si>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</si>
  <si>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</si>
  <si>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</si>
  <si>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</si>
  <si>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</si>
  <si>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</si>
  <si>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</si>
  <si>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</si>
  <si>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</si>
  <si>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</si>
  <si>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</si>
  <si>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</si>
  <si>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</si>
  <si>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</si>
  <si>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</si>
  <si>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</si>
  <si>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</si>
  <si>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</si>
  <si>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</si>
  <si>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</si>
  <si>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</si>
  <si>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</si>
  <si>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</si>
  <si>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</si>
  <si>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</si>
  <si>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</si>
  <si>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</si>
  <si>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</si>
  <si>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</si>
  <si>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</si>
  <si>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</si>
  <si>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</si>
  <si>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</si>
  <si>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</si>
  <si>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</si>
  <si>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</si>
  <si>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</si>
  <si>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</si>
  <si>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</si>
  <si>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</si>
  <si>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</si>
  <si>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</si>
  <si>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</si>
  <si>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</si>
  <si>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</si>
  <si>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</si>
  <si>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</si>
  <si>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</si>
  <si>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</si>
  <si>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</si>
  <si>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</si>
  <si>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</si>
  <si>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</si>
  <si>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</si>
  <si>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</si>
  <si>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</si>
  <si>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</si>
  <si>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</si>
  <si>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</si>
  <si>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</si>
  <si>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</si>
  <si>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</si>
  <si>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</si>
  <si>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</si>
  <si>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</si>
  <si>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</si>
  <si>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</si>
  <si>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</si>
  <si>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</si>
  <si>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</si>
  <si>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</si>
  <si>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</si>
  <si>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</si>
  <si>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</si>
  <si>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</si>
  <si>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</si>
  <si>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</si>
  <si>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</si>
  <si>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</si>
  <si>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</si>
  <si>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</si>
  <si>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</si>
  <si>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</si>
  <si>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</si>
  <si>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</si>
  <si>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</si>
  <si>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</si>
  <si>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</si>
  <si>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</si>
  <si>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</si>
  <si>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</si>
  <si>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</si>
  <si>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</si>
  <si>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</si>
  <si>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</si>
  <si>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</si>
  <si>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</si>
  <si>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</si>
  <si>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</si>
  <si>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</si>
  <si>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</si>
  <si>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</si>
  <si>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</si>
  <si>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</si>
  <si>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</si>
  <si>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</si>
  <si>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</si>
  <si>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</si>
  <si>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</si>
  <si>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</si>
  <si>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</si>
  <si>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</si>
  <si>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</si>
  <si>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</si>
  <si>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</si>
  <si>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</si>
  <si>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</si>
  <si>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</si>
  <si>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</si>
  <si>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</si>
  <si>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</si>
  <si>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</si>
  <si>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</si>
  <si>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</si>
  <si>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</si>
  <si>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</si>
  <si>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</si>
  <si>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</si>
  <si>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</si>
  <si>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</si>
  <si>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</si>
  <si>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</si>
  <si>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</si>
  <si>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</si>
  <si>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</si>
  <si>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</si>
  <si>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</si>
  <si>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</si>
  <si>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</si>
  <si>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</si>
  <si>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</si>
  <si>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</si>
  <si>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</si>
  <si>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</si>
  <si>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</si>
  <si>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</si>
  <si>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</si>
  <si>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</si>
  <si>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</si>
  <si>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</si>
  <si>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</si>
  <si>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</si>
  <si>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</si>
  <si>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</si>
  <si>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</si>
  <si>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</si>
  <si>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</si>
  <si>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</si>
  <si>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</si>
  <si>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</si>
  <si>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</si>
  <si>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</si>
  <si>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</si>
  <si>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</si>
  <si>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</si>
  <si>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</si>
  <si>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</si>
  <si>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</si>
  <si>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</si>
  <si>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</si>
  <si>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</si>
  <si>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</si>
  <si>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</si>
  <si>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</si>
  <si>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</si>
  <si>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</si>
  <si>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</si>
  <si>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</si>
  <si>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</si>
  <si>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</si>
  <si>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</si>
  <si>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</si>
  <si>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</si>
  <si>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</si>
  <si>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</si>
  <si>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</si>
  <si>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</si>
  <si>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</si>
  <si>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</si>
  <si>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</si>
  <si>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</si>
  <si>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</si>
  <si>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</si>
  <si>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</si>
  <si>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</si>
  <si>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</si>
  <si>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</si>
  <si>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</si>
  <si>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</si>
  <si>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</si>
  <si>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</si>
  <si>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</si>
  <si>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</si>
  <si>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</si>
  <si>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</si>
  <si>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</si>
  <si>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</si>
  <si>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</si>
  <si>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</si>
  <si>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</si>
  <si>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</si>
  <si>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</si>
  <si>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</si>
  <si>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</si>
  <si>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</si>
  <si>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</si>
  <si>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</si>
  <si>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</si>
  <si>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</si>
  <si>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</si>
  <si>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</si>
  <si>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</si>
  <si>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</si>
  <si>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</si>
  <si>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</si>
  <si>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</si>
  <si>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</si>
  <si>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</si>
  <si>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</si>
  <si>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</si>
  <si>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</si>
  <si>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</si>
  <si>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</si>
  <si>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</si>
  <si>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</si>
  <si>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</si>
  <si>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</si>
  <si>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</si>
  <si>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</si>
  <si>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</si>
  <si>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</si>
  <si>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</si>
  <si>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</si>
  <si>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</si>
  <si>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</si>
  <si>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</si>
  <si>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</si>
  <si>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</si>
  <si>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</si>
  <si>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</si>
  <si>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</si>
  <si>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</si>
  <si>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</si>
  <si>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</si>
  <si>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</si>
  <si>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</si>
  <si>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</si>
  <si>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</si>
  <si>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</si>
  <si>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</si>
  <si>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</si>
  <si>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</si>
  <si>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</si>
  <si>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</si>
  <si>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</si>
  <si>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</si>
  <si>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</si>
  <si>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</si>
  <si>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</si>
  <si>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</si>
  <si>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</si>
  <si>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</si>
  <si>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</si>
  <si>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</si>
  <si>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</si>
  <si>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</si>
  <si>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</si>
  <si>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</si>
  <si>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</si>
  <si>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</si>
  <si>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</si>
  <si>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</si>
  <si>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</si>
  <si>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</si>
  <si>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</si>
  <si>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</si>
  <si>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</si>
  <si>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</si>
  <si>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</si>
  <si>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</si>
  <si>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</si>
  <si>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</si>
  <si>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</si>
  <si>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</si>
  <si>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</si>
  <si>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</si>
  <si>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</si>
  <si>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</si>
  <si>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</si>
  <si>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</si>
  <si>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</si>
  <si>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</si>
  <si>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</si>
  <si>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</si>
  <si>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</si>
  <si>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</si>
  <si>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</si>
  <si>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</si>
  <si>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</si>
  <si>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</si>
  <si>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</si>
  <si>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</si>
  <si>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</si>
  <si>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</si>
  <si>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</si>
  <si>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</si>
  <si>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</si>
  <si>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</si>
  <si>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</si>
  <si>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</si>
  <si>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</si>
  <si>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</si>
  <si>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</si>
  <si>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</si>
  <si>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</si>
  <si>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</si>
  <si>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</si>
  <si>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</si>
  <si>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</si>
  <si>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</si>
  <si>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</si>
  <si>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</si>
  <si>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</si>
  <si>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</si>
  <si>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</si>
  <si>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</si>
  <si>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</si>
  <si>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</si>
  <si>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</si>
  <si>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</si>
  <si>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</si>
  <si>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</si>
  <si>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</si>
  <si>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</si>
  <si>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</si>
  <si>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</si>
  <si>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</si>
  <si>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</si>
  <si>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</si>
  <si>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</si>
  <si>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</si>
  <si>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</si>
  <si>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</si>
  <si>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</si>
  <si>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</si>
  <si>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</si>
  <si>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</si>
  <si>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</si>
  <si>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</si>
  <si>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</si>
  <si>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</si>
  <si>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</si>
  <si>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</si>
  <si>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</si>
  <si>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</si>
  <si>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</si>
  <si>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</si>
  <si>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</si>
  <si>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</si>
  <si>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</si>
  <si>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</si>
  <si>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</si>
  <si>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</si>
  <si>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</si>
  <si>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</si>
  <si>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</si>
  <si>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</si>
  <si>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</si>
  <si>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</si>
  <si>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</si>
  <si>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</si>
  <si>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</si>
  <si>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</si>
  <si>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</si>
  <si>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</si>
  <si>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</si>
  <si>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</si>
  <si>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</si>
  <si>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</si>
  <si>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</si>
  <si>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</si>
  <si>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</si>
  <si>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</si>
  <si>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</si>
  <si>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</si>
  <si>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</si>
  <si>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</si>
  <si>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</si>
  <si>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</si>
  <si>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</si>
  <si>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</si>
  <si>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</si>
  <si>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</si>
  <si>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</si>
  <si>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</si>
  <si>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</si>
  <si>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</si>
  <si>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</si>
  <si>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</si>
  <si>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</si>
  <si>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</si>
  <si>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</si>
  <si>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</si>
  <si>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</si>
  <si>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</si>
  <si>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</si>
  <si>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</si>
  <si>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</si>
  <si>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</si>
  <si>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</si>
  <si>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</si>
  <si>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</si>
  <si>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</si>
  <si>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</si>
  <si>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</si>
  <si>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</si>
  <si>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</si>
  <si>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</si>
  <si>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</si>
  <si>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</si>
  <si>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</si>
  <si>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</si>
  <si>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</si>
  <si>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</si>
  <si>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</si>
  <si>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</si>
  <si>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</si>
  <si>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</si>
  <si>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</si>
  <si>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</si>
  <si>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</si>
  <si>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</si>
  <si>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</si>
  <si>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</si>
  <si>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</si>
  <si>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</si>
  <si>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</si>
  <si>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</si>
  <si>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</si>
  <si>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</si>
  <si>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</si>
  <si>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</si>
  <si>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</si>
  <si>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</si>
  <si>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</si>
  <si>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</si>
  <si>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</si>
  <si>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</si>
  <si>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</si>
  <si>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</si>
  <si>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</si>
  <si>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</si>
  <si>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</si>
  <si>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</si>
  <si>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</si>
  <si>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</si>
  <si>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</si>
  <si>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</si>
  <si>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</si>
  <si>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</si>
  <si>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</si>
  <si>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</si>
  <si>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</si>
  <si>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</si>
  <si>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</si>
  <si>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</si>
  <si>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</si>
  <si>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</si>
  <si>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</si>
  <si>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</si>
  <si>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</si>
  <si>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</si>
  <si>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</si>
  <si>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</si>
  <si>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</si>
  <si>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</si>
  <si>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</si>
  <si>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</si>
  <si>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</si>
  <si>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</si>
  <si>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</si>
  <si>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</si>
  <si>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</si>
  <si>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</si>
  <si>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</si>
  <si>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</si>
  <si>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</si>
  <si>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</si>
  <si>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</si>
  <si>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</si>
  <si>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</si>
  <si>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</si>
  <si>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</si>
  <si>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</si>
  <si>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</si>
  <si>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</si>
  <si>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</si>
  <si>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</si>
  <si>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</si>
  <si>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</si>
  <si>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</si>
  <si>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</si>
  <si>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</si>
  <si>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</si>
  <si>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</si>
  <si>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</si>
  <si>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</si>
  <si>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</si>
  <si>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</si>
  <si>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</si>
  <si>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</si>
  <si>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</si>
  <si>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</si>
  <si>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</si>
  <si>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</si>
  <si>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</si>
  <si>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</si>
  <si>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</si>
  <si>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</si>
  <si>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</si>
  <si>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</si>
  <si>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</si>
  <si>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</si>
  <si>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</si>
  <si>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</si>
  <si>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</si>
  <si>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</si>
  <si>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</si>
  <si>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</si>
  <si>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</si>
  <si>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</si>
  <si>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</si>
  <si>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</si>
  <si>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</si>
  <si>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</si>
  <si>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</si>
  <si>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</si>
  <si>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</si>
  <si>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</si>
  <si>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</si>
  <si>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</si>
  <si>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</si>
  <si>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</si>
  <si>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</si>
  <si>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</si>
  <si>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</si>
  <si>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</si>
  <si>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</si>
  <si>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</si>
  <si>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</si>
  <si>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</si>
  <si>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</si>
  <si>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</si>
  <si>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</si>
  <si>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</si>
  <si>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</si>
  <si>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</si>
  <si>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</si>
  <si>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</si>
  <si>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</si>
  <si>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</si>
  <si>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</si>
  <si>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</si>
  <si>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</si>
  <si>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</si>
  <si>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</si>
  <si>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</si>
  <si>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</si>
  <si>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</si>
  <si>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</si>
  <si>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</si>
  <si>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</si>
  <si>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</si>
  <si>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</si>
  <si>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</si>
  <si>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</si>
  <si>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</si>
  <si>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</si>
  <si>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</si>
  <si>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</si>
  <si>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</si>
  <si>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</si>
  <si>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</si>
  <si>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</si>
  <si>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</si>
  <si>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</si>
  <si>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</si>
  <si>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</si>
  <si>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</si>
  <si>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</si>
  <si>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</si>
  <si>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</si>
  <si>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</si>
  <si>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</si>
  <si>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</si>
  <si>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</si>
  <si>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</si>
  <si>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</si>
  <si>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</si>
  <si>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</si>
  <si>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</si>
  <si>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</si>
  <si>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</si>
  <si>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</si>
  <si>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</si>
  <si>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</si>
  <si>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</si>
  <si>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</si>
  <si>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</si>
  <si>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</si>
  <si>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</si>
  <si>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</si>
  <si>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</si>
  <si>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</si>
  <si>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</si>
  <si>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</si>
  <si>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</si>
  <si>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</si>
  <si>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</si>
  <si>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</si>
  <si>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</si>
  <si>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</si>
  <si>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</si>
  <si>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</si>
  <si>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</si>
  <si>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</si>
  <si>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</si>
  <si>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</si>
  <si>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</si>
  <si>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</si>
  <si>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</si>
  <si>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</si>
  <si>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</si>
  <si>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</si>
  <si>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</si>
  <si>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</si>
  <si>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</si>
  <si>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</si>
  <si>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</si>
  <si>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</si>
  <si>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</si>
  <si>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</si>
  <si>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</si>
  <si>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</si>
  <si>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</si>
  <si>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</si>
  <si>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</si>
  <si>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</si>
  <si>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</si>
  <si>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</si>
  <si>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</si>
  <si>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</si>
  <si>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</si>
  <si>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</si>
  <si>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</si>
  <si>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</si>
  <si>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</si>
  <si>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</si>
  <si>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</si>
  <si>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</si>
  <si>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</si>
  <si>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</si>
  <si>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</si>
  <si>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</si>
  <si>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</si>
  <si>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</si>
  <si>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</si>
  <si>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</si>
  <si>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</si>
  <si>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</si>
  <si>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</si>
  <si>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</si>
  <si>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</si>
  <si>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</si>
  <si>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</si>
  <si>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</si>
  <si>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</si>
  <si>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</si>
  <si>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</si>
  <si>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</si>
  <si>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</si>
  <si>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</si>
  <si>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</si>
  <si>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</si>
  <si>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</si>
  <si>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</si>
  <si>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</si>
  <si>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</si>
  <si>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</si>
  <si>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</si>
  <si>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</si>
  <si>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</si>
  <si>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</si>
  <si>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</si>
  <si>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</si>
  <si>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</si>
  <si>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</si>
  <si>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</si>
  <si>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</si>
  <si>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</si>
  <si>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</si>
  <si>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</si>
  <si>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</si>
  <si>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</si>
  <si>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</si>
  <si>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</si>
  <si>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</si>
  <si>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</si>
  <si>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</si>
  <si>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</si>
  <si>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</si>
  <si>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</si>
  <si>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</si>
  <si>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</si>
  <si>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</si>
  <si>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</si>
  <si>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</si>
  <si>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</si>
  <si>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</si>
  <si>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</si>
  <si>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</si>
  <si>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</si>
  <si>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</si>
  <si>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</si>
  <si>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</si>
  <si>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</si>
  <si>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</si>
  <si>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</si>
  <si>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</si>
  <si>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</si>
  <si>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</si>
  <si>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</si>
  <si>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</si>
  <si>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</si>
  <si>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</si>
  <si>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</si>
  <si>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</si>
  <si>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</si>
  <si>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</si>
  <si>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</si>
  <si>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</si>
  <si>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</si>
  <si>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</si>
  <si>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</si>
  <si>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</si>
  <si>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</si>
  <si>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</si>
  <si>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</si>
  <si>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</si>
  <si>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</si>
  <si>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</si>
  <si>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</si>
  <si>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</si>
  <si>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</si>
  <si>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</si>
  <si>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</si>
  <si>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</si>
  <si>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</si>
  <si>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</si>
  <si>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</si>
  <si>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</si>
  <si>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</si>
  <si>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</si>
  <si>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</si>
  <si>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</si>
  <si>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</si>
  <si>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</si>
  <si>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</si>
  <si>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</si>
  <si>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</si>
  <si>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</si>
  <si>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</si>
  <si>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</si>
  <si>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</si>
  <si>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</si>
  <si>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</si>
  <si>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</si>
  <si>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</si>
  <si>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</si>
  <si>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</si>
  <si>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</si>
  <si>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</si>
  <si>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</si>
  <si>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</si>
  <si>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</si>
  <si>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</si>
  <si>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</si>
  <si>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</si>
  <si>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</si>
  <si>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</si>
  <si>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</si>
  <si>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</si>
  <si>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</si>
  <si>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</si>
  <si>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</si>
  <si>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</si>
  <si>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</si>
  <si>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</si>
  <si>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</si>
  <si>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</si>
  <si>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</si>
  <si>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</si>
  <si>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</si>
  <si>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</si>
  <si>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</si>
  <si>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</si>
  <si>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</si>
  <si>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</si>
  <si>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</si>
  <si>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</si>
  <si>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</si>
  <si>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</si>
  <si>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</si>
  <si>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</si>
  <si>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</si>
  <si>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</si>
  <si>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</si>
  <si>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</si>
  <si>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</si>
  <si>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</si>
  <si>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</si>
  <si>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</si>
  <si>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</si>
  <si>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</si>
  <si>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</si>
  <si>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</si>
  <si>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</si>
  <si>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</si>
  <si>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</si>
  <si>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</si>
  <si>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</si>
  <si>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</si>
  <si>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</si>
  <si>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</si>
  <si>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</si>
  <si>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</si>
  <si>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</si>
  <si>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</si>
  <si>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</si>
  <si>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</si>
  <si>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</si>
  <si>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</si>
  <si>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</si>
  <si>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</si>
  <si>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</si>
  <si>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</si>
  <si>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</si>
  <si>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</si>
  <si>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</si>
  <si>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</si>
  <si>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</si>
  <si>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</si>
  <si>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</si>
  <si>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</si>
  <si>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</si>
  <si>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</si>
  <si>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</si>
  <si>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</si>
  <si>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</si>
  <si>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</si>
  <si>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</si>
  <si>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</si>
  <si>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</si>
  <si>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</si>
  <si>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</si>
  <si>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</si>
  <si>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</si>
  <si>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</si>
  <si>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</si>
  <si>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</si>
  <si>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</si>
  <si>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</si>
  <si>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</si>
  <si>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</si>
  <si>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</si>
  <si>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</si>
  <si>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</si>
  <si>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</si>
  <si>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</si>
  <si>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</si>
  <si>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</si>
  <si>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</si>
  <si>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</si>
  <si>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</si>
  <si>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</si>
  <si>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</si>
  <si>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</si>
  <si>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</si>
  <si>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</si>
  <si>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</si>
  <si>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</si>
  <si>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</si>
  <si>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</si>
  <si>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</si>
  <si>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</si>
  <si>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</si>
  <si>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</si>
  <si>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</si>
  <si>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</si>
  <si>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</si>
  <si>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</si>
  <si>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</si>
  <si>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</si>
  <si>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</si>
  <si>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</si>
  <si>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</si>
  <si>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</si>
  <si>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</si>
  <si>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</si>
  <si>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</si>
  <si>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</si>
  <si>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</si>
  <si>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</si>
  <si>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</si>
  <si>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</si>
  <si>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</si>
  <si>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</si>
  <si>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</si>
  <si>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</si>
  <si>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</si>
  <si>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</si>
  <si>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</si>
  <si>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</si>
  <si>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</si>
  <si>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</si>
  <si>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</si>
  <si>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</si>
  <si>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</si>
  <si>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</si>
  <si>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</si>
  <si>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</si>
  <si>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</si>
  <si>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</si>
  <si>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</si>
  <si>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</si>
  <si>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</si>
  <si>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</si>
  <si>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</si>
  <si>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</si>
  <si>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</si>
  <si>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</si>
  <si>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</si>
  <si>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</si>
  <si>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</si>
  <si>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</si>
  <si>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</si>
  <si>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</si>
  <si>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</si>
  <si>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</si>
  <si>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</si>
  <si>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</si>
  <si>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</si>
  <si>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</si>
  <si>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</si>
  <si>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</si>
  <si>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</si>
  <si>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</si>
  <si>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</si>
  <si>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</si>
  <si>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</si>
  <si>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</si>
  <si>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</si>
  <si>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</si>
  <si>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</si>
  <si>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</si>
  <si>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</si>
  <si>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</si>
  <si>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</si>
  <si>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</si>
  <si>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</si>
  <si>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</si>
  <si>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</si>
  <si>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</si>
  <si>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</si>
  <si>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</si>
  <si>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</si>
  <si>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</si>
  <si>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</si>
  <si>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</si>
  <si>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</si>
  <si>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</si>
  <si>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</si>
  <si>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</si>
  <si>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</si>
  <si>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</si>
  <si>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</si>
  <si>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</si>
  <si>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</si>
  <si>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</si>
  <si>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</si>
  <si>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</si>
  <si>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</si>
  <si>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</si>
  <si>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</si>
  <si>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</si>
  <si>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</si>
  <si>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</si>
  <si>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</si>
  <si>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</si>
  <si>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</si>
  <si>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</si>
  <si>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</si>
  <si>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</si>
  <si>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</si>
  <si>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</si>
  <si>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</si>
  <si>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</si>
  <si>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</si>
  <si>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</si>
  <si>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</si>
  <si>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</si>
  <si>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</si>
  <si>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</si>
  <si>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</si>
  <si>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</si>
  <si>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</si>
  <si>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</si>
  <si>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</si>
  <si>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</si>
  <si>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</si>
  <si>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</si>
  <si>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</si>
  <si>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</si>
  <si>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</si>
  <si>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</si>
  <si>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</si>
  <si>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</si>
  <si>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</si>
  <si>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</si>
  <si>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</si>
  <si>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</si>
  <si>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</si>
  <si>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</si>
  <si>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</si>
  <si>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</si>
  <si>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</si>
  <si>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</si>
  <si>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</si>
  <si>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</si>
  <si>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</si>
  <si>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</si>
  <si>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</si>
  <si>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</si>
  <si>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</si>
  <si>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</si>
  <si>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</si>
  <si>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</si>
  <si>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</si>
  <si>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</si>
  <si>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</si>
  <si>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</si>
  <si>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</si>
  <si>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</si>
  <si>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</si>
  <si>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</si>
  <si>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</si>
  <si>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</si>
  <si>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</si>
  <si>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</si>
  <si>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</si>
  <si>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</si>
  <si>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</si>
  <si>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</si>
  <si>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</si>
  <si>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</si>
  <si>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</si>
  <si>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</si>
  <si>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</si>
  <si>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</si>
  <si>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</si>
  <si>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</si>
  <si>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</si>
  <si>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</si>
  <si>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</si>
  <si>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</si>
  <si>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</si>
  <si>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</si>
  <si>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</si>
  <si>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</si>
  <si>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</si>
  <si>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</si>
  <si>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</si>
  <si>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</si>
  <si>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</si>
  <si>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</si>
  <si>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</si>
  <si>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</si>
  <si>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</si>
  <si>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</si>
  <si>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</si>
  <si>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</si>
  <si>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</si>
  <si>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</si>
  <si>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</si>
  <si>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</si>
  <si>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</si>
  <si>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</si>
  <si>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</si>
  <si>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</si>
  <si>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</si>
  <si>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</si>
  <si>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</si>
  <si>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</si>
  <si>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</si>
  <si>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</si>
  <si>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</si>
  <si>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</si>
  <si>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</si>
  <si>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</si>
  <si>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</si>
  <si>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</si>
  <si>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</si>
  <si>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</si>
  <si>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</si>
  <si>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</si>
  <si>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</si>
  <si>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</si>
  <si>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</si>
  <si>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</si>
  <si>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</si>
  <si>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</si>
  <si>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</si>
  <si>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</si>
  <si>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</si>
  <si>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</si>
  <si>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</si>
  <si>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</si>
  <si>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</si>
  <si>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</si>
  <si>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</si>
  <si>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</si>
  <si>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</si>
  <si>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</si>
  <si>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</si>
  <si>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</si>
  <si>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</si>
  <si>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</si>
  <si>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</si>
  <si>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</si>
  <si>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</si>
  <si>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</si>
  <si>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</si>
  <si>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</si>
  <si>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</si>
  <si>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</si>
  <si>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</si>
  <si>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</si>
  <si>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</si>
  <si>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</si>
  <si>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</si>
  <si>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</si>
  <si>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</si>
  <si>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</si>
  <si>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</si>
  <si>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</si>
  <si>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</si>
  <si>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</si>
  <si>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</si>
  <si>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</si>
  <si>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</si>
  <si>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</si>
  <si>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</si>
  <si>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</si>
  <si>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</si>
  <si>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</si>
  <si>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</si>
  <si>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</si>
  <si>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</si>
  <si>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</si>
  <si>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</si>
  <si>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</si>
  <si>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</si>
  <si>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</si>
  <si>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</si>
  <si>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</si>
  <si>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</si>
  <si>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</si>
  <si>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</si>
  <si>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</si>
  <si>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</si>
  <si>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</si>
  <si>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</si>
  <si>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</si>
  <si>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</si>
  <si>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</si>
  <si>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</si>
  <si>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</si>
  <si>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</si>
  <si>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</si>
  <si>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</si>
  <si>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</si>
  <si>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</si>
  <si>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</si>
  <si>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</si>
  <si>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</si>
  <si>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</si>
  <si>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</si>
  <si>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</si>
  <si>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</si>
  <si>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</si>
  <si>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</si>
  <si>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</si>
  <si>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</si>
  <si>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</si>
  <si>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</si>
  <si>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</si>
  <si>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</si>
  <si>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</si>
  <si>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</si>
  <si>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</si>
  <si>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</si>
  <si>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</si>
  <si>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</si>
  <si>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</si>
  <si>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</si>
  <si>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</si>
  <si>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</si>
  <si>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</si>
  <si>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</si>
  <si>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</si>
  <si>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</si>
  <si>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</si>
  <si>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</si>
  <si>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</si>
  <si>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</si>
  <si>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</si>
  <si>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</si>
  <si>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</si>
  <si>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</si>
  <si>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</si>
  <si>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</si>
  <si>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</si>
  <si>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</si>
  <si>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</si>
  <si>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</si>
  <si>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</si>
  <si>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</si>
  <si>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</si>
  <si>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</si>
  <si>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</si>
  <si>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</si>
  <si>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</si>
  <si>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</si>
  <si>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</si>
  <si>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</si>
  <si>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</si>
  <si>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</si>
  <si>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</si>
  <si>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</si>
  <si>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</si>
  <si>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</si>
  <si>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</si>
  <si>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</si>
  <si>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</si>
  <si>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</si>
  <si>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</si>
  <si>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</si>
  <si>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</si>
  <si>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</si>
  <si>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</si>
  <si>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</si>
  <si>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</si>
  <si>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</si>
  <si>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</si>
  <si>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</si>
  <si>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</si>
  <si>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</si>
  <si>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</si>
  <si>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</si>
  <si>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</si>
  <si>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</si>
  <si>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</si>
  <si>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</si>
  <si>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</si>
  <si>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</si>
  <si>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</si>
  <si>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</si>
  <si>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</si>
  <si>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</si>
  <si>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</si>
  <si>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</si>
  <si>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</si>
  <si>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</si>
  <si>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</si>
  <si>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</si>
  <si>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</si>
  <si>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</si>
  <si>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</si>
  <si>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</si>
  <si>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</si>
  <si>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</si>
  <si>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</si>
  <si>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</si>
  <si>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</si>
  <si>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</si>
  <si>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</si>
  <si>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</si>
  <si>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</si>
  <si>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</si>
  <si>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</si>
  <si>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</si>
  <si>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</si>
  <si>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</si>
  <si>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</si>
  <si>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</si>
  <si>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</si>
  <si>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</si>
  <si>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</si>
  <si>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</si>
  <si>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</si>
  <si>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</si>
  <si>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</si>
  <si>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</si>
  <si>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</si>
  <si>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</si>
  <si>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</si>
  <si>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</si>
  <si>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</si>
  <si>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</si>
  <si>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</si>
  <si>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</si>
  <si>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</si>
  <si>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</si>
  <si>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</si>
  <si>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</si>
  <si>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</si>
  <si>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</si>
  <si>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</si>
  <si>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</si>
  <si>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</si>
  <si>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</si>
  <si>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</si>
  <si>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</si>
  <si>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</si>
  <si>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</si>
  <si>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</si>
  <si>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</si>
  <si>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</si>
  <si>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</si>
  <si>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</si>
  <si>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</si>
  <si>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</si>
  <si>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</si>
  <si>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</si>
  <si>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</si>
  <si>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</si>
  <si>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</si>
  <si>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</si>
  <si>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</si>
  <si>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</si>
  <si>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</si>
  <si>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</si>
  <si>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</si>
  <si>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</si>
  <si>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</si>
  <si>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</si>
  <si>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</si>
  <si>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</si>
  <si>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</si>
  <si>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</si>
  <si>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</si>
  <si>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</si>
  <si>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</si>
  <si>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</si>
  <si>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</si>
  <si>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</si>
  <si>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</si>
  <si>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</si>
  <si>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</si>
  <si>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</si>
  <si>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</si>
  <si>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</si>
  <si>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</si>
  <si>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</si>
  <si>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</si>
  <si>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</si>
  <si>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</si>
  <si>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</si>
  <si>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</si>
  <si>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</si>
  <si>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</si>
  <si>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</si>
  <si>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</si>
  <si>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</si>
  <si>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</si>
  <si>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</si>
  <si>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</si>
  <si>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</si>
  <si>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</si>
  <si>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</si>
  <si>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</si>
  <si>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</si>
  <si>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</si>
  <si>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</si>
  <si>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</si>
  <si>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</si>
  <si>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</si>
  <si>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</si>
  <si>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</si>
  <si>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</si>
  <si>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</si>
  <si>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</si>
  <si>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</si>
  <si>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</si>
  <si>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</si>
  <si>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</si>
  <si>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</si>
  <si>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</si>
  <si>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</si>
  <si>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</si>
  <si>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</si>
  <si>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</si>
  <si>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</si>
  <si>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</si>
  <si>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</si>
  <si>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</si>
  <si>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</si>
  <si>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</si>
  <si>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</si>
  <si>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</si>
  <si>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</si>
  <si>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</si>
  <si>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</si>
  <si>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</si>
  <si>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</si>
  <si>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</si>
  <si>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</si>
  <si>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</si>
  <si>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</si>
  <si>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</si>
  <si>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</si>
  <si>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</si>
  <si>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</si>
  <si>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</si>
  <si>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</si>
  <si>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</si>
  <si>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</si>
  <si>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</si>
  <si>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</si>
  <si>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</si>
  <si>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</si>
  <si>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</si>
  <si>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</si>
  <si>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</si>
  <si>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</si>
  <si>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</si>
  <si>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</si>
  <si>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</si>
  <si>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</si>
  <si>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</si>
  <si>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</si>
  <si>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</si>
  <si>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</si>
  <si>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</si>
  <si>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</si>
  <si>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</si>
  <si>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</si>
  <si>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</si>
  <si>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</si>
  <si>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</si>
  <si>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</si>
  <si>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</si>
  <si>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</si>
  <si>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</si>
  <si>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</si>
  <si>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</si>
  <si>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</si>
  <si>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</si>
  <si>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</si>
  <si>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</si>
  <si>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</si>
  <si>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</si>
  <si>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</si>
  <si>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</si>
  <si>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</si>
  <si>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</si>
  <si>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</si>
  <si>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</si>
  <si>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</si>
  <si>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</si>
  <si>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</si>
  <si>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</si>
  <si>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</si>
  <si>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</si>
  <si>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</si>
  <si>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</si>
  <si>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</si>
  <si>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</si>
  <si>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</si>
  <si>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</si>
  <si>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</si>
  <si>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</si>
  <si>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</si>
  <si>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</si>
  <si>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</si>
  <si>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</si>
  <si>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</si>
  <si>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</si>
  <si>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</si>
  <si>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</si>
  <si>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</si>
  <si>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</si>
  <si>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</si>
  <si>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</si>
  <si>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</si>
  <si>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</si>
  <si>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</si>
  <si>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</si>
  <si>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</si>
  <si>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</si>
  <si>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</si>
  <si>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</si>
  <si>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</si>
  <si>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</si>
  <si>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</si>
  <si>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</si>
  <si>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</si>
  <si>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</si>
  <si>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</si>
  <si>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</si>
  <si>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</si>
  <si>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</si>
  <si>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</si>
  <si>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</si>
  <si>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</si>
  <si>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</si>
  <si>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</si>
  <si>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</si>
  <si>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</si>
  <si>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</si>
  <si>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</si>
  <si>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</si>
  <si>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</si>
  <si>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</si>
  <si>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</si>
  <si>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</si>
  <si>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</si>
  <si>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</si>
  <si>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</si>
  <si>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</si>
  <si>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</si>
  <si>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</si>
  <si>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</si>
  <si>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</si>
  <si>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</si>
  <si>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</si>
  <si>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</si>
  <si>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</si>
  <si>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</si>
  <si>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</si>
  <si>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</si>
  <si>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</si>
  <si>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</si>
  <si>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</si>
  <si>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</si>
  <si>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</si>
  <si>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</si>
  <si>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</si>
  <si>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</si>
  <si>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</si>
  <si>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</si>
  <si>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</si>
  <si>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</si>
  <si>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</si>
  <si>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</si>
  <si>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</si>
  <si>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</si>
  <si>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</si>
  <si>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</si>
  <si>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</si>
  <si>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</si>
  <si>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</si>
  <si>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</si>
  <si>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</si>
  <si>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</si>
  <si>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</si>
  <si>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</si>
  <si>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</si>
  <si>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</si>
  <si>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</si>
  <si>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</si>
  <si>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</si>
  <si>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</si>
  <si>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</si>
  <si>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</si>
  <si>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</si>
  <si>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</si>
  <si>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</si>
  <si>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</si>
  <si>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</si>
  <si>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</si>
  <si>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</si>
  <si>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</si>
  <si>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</si>
  <si>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</si>
  <si>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</si>
  <si>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</si>
  <si>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</si>
  <si>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</si>
  <si>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</si>
  <si>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</si>
  <si>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</si>
  <si>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</si>
  <si>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</si>
  <si>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</si>
  <si>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</si>
  <si>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</si>
  <si>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</si>
  <si>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</si>
  <si>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</si>
  <si>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</si>
  <si>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</si>
  <si>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</si>
  <si>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</si>
  <si>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</si>
  <si>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</si>
  <si>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</si>
  <si>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</si>
  <si>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</si>
  <si>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</si>
  <si>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</si>
  <si>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</si>
  <si>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</si>
  <si>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</si>
  <si>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</si>
  <si>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</si>
  <si>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</si>
  <si>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</si>
  <si>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</si>
  <si>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</si>
  <si>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</si>
  <si>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</si>
  <si>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</si>
  <si>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</si>
  <si>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</si>
  <si>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</si>
  <si>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</si>
  <si>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</si>
  <si>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</si>
  <si>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</si>
  <si>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</si>
  <si>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</si>
  <si>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</si>
  <si>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</si>
  <si>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</si>
  <si>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</si>
  <si>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</si>
  <si>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</si>
  <si>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</si>
  <si>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</si>
  <si>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</si>
  <si>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</si>
  <si>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</si>
  <si>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</si>
  <si>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</si>
  <si>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</si>
  <si>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</si>
  <si>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</si>
  <si>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</si>
  <si>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</si>
  <si>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</si>
  <si>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</si>
  <si>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</si>
  <si>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</si>
  <si>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</si>
  <si>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</si>
  <si>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</si>
  <si>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</si>
  <si>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</si>
  <si>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</si>
  <si>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</si>
  <si>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</si>
  <si>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</si>
  <si>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</si>
  <si>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</si>
  <si>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</si>
  <si>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</si>
  <si>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</si>
  <si>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</si>
  <si>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</si>
  <si>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</si>
  <si>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</si>
  <si>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</si>
  <si>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</si>
  <si>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</si>
  <si>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</si>
  <si>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</si>
  <si>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</si>
  <si>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</si>
  <si>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</si>
  <si>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</si>
  <si>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</si>
  <si>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</si>
  <si>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</si>
  <si>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</si>
  <si>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</si>
  <si>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</si>
  <si>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</si>
  <si>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</si>
  <si>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</si>
  <si>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</si>
  <si>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</si>
  <si>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</si>
  <si>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</si>
  <si>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</si>
  <si>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</si>
  <si>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</si>
  <si>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</si>
  <si>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</si>
  <si>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</si>
  <si>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</si>
  <si>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</si>
  <si>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</si>
  <si>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</si>
  <si>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</si>
  <si>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</si>
  <si>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</si>
  <si>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</si>
  <si>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</si>
  <si>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</si>
  <si>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</si>
  <si>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</si>
  <si>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</si>
  <si>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</si>
  <si>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</si>
  <si>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</si>
  <si>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</si>
  <si>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</si>
  <si>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</si>
  <si>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</si>
  <si>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</si>
  <si>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</si>
  <si>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</si>
  <si>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</si>
  <si>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</si>
  <si>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</si>
  <si>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</si>
  <si>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</si>
  <si>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</si>
  <si>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</si>
  <si>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</si>
  <si>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</si>
  <si>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</si>
  <si>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</si>
  <si>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</si>
  <si>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</si>
  <si>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</si>
  <si>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</si>
  <si>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</si>
  <si>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</si>
  <si>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</si>
  <si>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</si>
  <si>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</si>
  <si>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</si>
  <si>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</si>
  <si>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</si>
  <si>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</si>
  <si>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</si>
  <si>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</si>
  <si>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</si>
  <si>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</si>
  <si>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</si>
  <si>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</si>
  <si>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</si>
  <si>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</si>
  <si>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</si>
  <si>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</si>
  <si>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</si>
  <si>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</si>
  <si>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</si>
  <si>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</si>
  <si>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</si>
  <si>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</si>
  <si>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</si>
  <si>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</si>
  <si>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</si>
  <si>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</si>
  <si>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</si>
  <si>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</si>
  <si>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</si>
  <si>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</si>
  <si>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</si>
  <si>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</si>
  <si>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</si>
  <si>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</si>
  <si>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</si>
  <si>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</si>
  <si>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</si>
  <si>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</si>
  <si>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</si>
  <si>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</si>
  <si>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</si>
  <si>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</si>
  <si>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</si>
  <si>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</si>
  <si>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</si>
  <si>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</si>
  <si>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</si>
  <si>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</si>
  <si>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</si>
  <si>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</si>
  <si>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</si>
  <si>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</si>
  <si>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</si>
  <si>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</si>
  <si>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</si>
  <si>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</si>
  <si>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</si>
  <si>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</si>
  <si>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</si>
  <si>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</si>
  <si>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</si>
  <si>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</si>
  <si>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</si>
  <si>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</si>
  <si>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</si>
  <si>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</si>
  <si>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</si>
  <si>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</si>
  <si>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</si>
  <si>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</si>
  <si>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</si>
  <si>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</si>
  <si>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</si>
  <si>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</si>
  <si>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</si>
  <si>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</si>
  <si>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</si>
  <si>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</si>
  <si>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</si>
  <si>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</si>
  <si>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</si>
  <si>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</si>
  <si>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</si>
  <si>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</si>
  <si>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</si>
  <si>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</si>
  <si>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</si>
  <si>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</si>
  <si>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</si>
  <si>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</si>
  <si>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</si>
  <si>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</si>
  <si>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</si>
  <si>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</si>
  <si>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</si>
  <si>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</si>
  <si>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</si>
  <si>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</si>
  <si>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</si>
  <si>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</si>
  <si>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</si>
  <si>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</si>
  <si>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</si>
  <si>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</si>
  <si>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</si>
  <si>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</si>
  <si>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</si>
  <si>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</si>
  <si>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</si>
  <si>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</si>
  <si>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</si>
  <si>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</si>
  <si>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</si>
  <si>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</si>
  <si>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</si>
  <si>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</si>
  <si>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</si>
  <si>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</si>
  <si>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</si>
  <si>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</si>
  <si>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</si>
  <si>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</si>
  <si>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</si>
  <si>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</si>
  <si>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</si>
  <si>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</si>
  <si>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</si>
  <si>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</si>
  <si>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</si>
  <si>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</si>
  <si>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</si>
  <si>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</si>
  <si>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</si>
  <si>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</si>
  <si>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</si>
  <si>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</si>
  <si>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</si>
  <si>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</si>
  <si>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</si>
  <si>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</si>
  <si>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</si>
  <si>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</si>
  <si>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</si>
  <si>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</si>
  <si>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</si>
  <si>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</si>
  <si>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</si>
  <si>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</si>
  <si>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</si>
  <si>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</si>
  <si>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</si>
  <si>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</si>
  <si>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</si>
  <si>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</si>
  <si>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</si>
  <si>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</si>
  <si>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</si>
  <si>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</si>
  <si>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</si>
  <si>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</si>
  <si>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</si>
  <si>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</si>
  <si>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</si>
  <si>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</si>
  <si>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</si>
  <si>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</si>
  <si>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</si>
  <si>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</si>
  <si>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</si>
  <si>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</si>
  <si>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</si>
  <si>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</si>
  <si>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</si>
  <si>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</si>
  <si>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</si>
  <si>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</si>
  <si>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</si>
  <si>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</si>
  <si>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</si>
  <si>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</si>
  <si>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</si>
  <si>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</si>
  <si>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</si>
  <si>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</si>
  <si>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</si>
  <si>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</si>
  <si>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</si>
  <si>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</si>
  <si>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</si>
  <si>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</si>
  <si>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</si>
  <si>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</si>
  <si>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</si>
  <si>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</si>
  <si>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</si>
  <si>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</si>
  <si>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</si>
  <si>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</si>
  <si>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</si>
  <si>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</si>
  <si>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</si>
  <si>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</si>
  <si>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</si>
  <si>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</si>
  <si>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</si>
  <si>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</si>
  <si>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</si>
  <si>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</si>
  <si>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</si>
  <si>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</si>
  <si>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</si>
  <si>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</si>
  <si>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</si>
  <si>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</si>
  <si>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</si>
  <si>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</si>
  <si>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</si>
  <si>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</si>
  <si>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</si>
  <si>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</si>
  <si>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</si>
  <si>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</si>
  <si>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</si>
  <si>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</si>
  <si>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</si>
  <si>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</si>
  <si>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</si>
  <si>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</si>
  <si>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</si>
  <si>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</si>
  <si>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</si>
  <si>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</si>
  <si>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</si>
  <si>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</si>
  <si>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</si>
  <si>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</si>
  <si>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</si>
  <si>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</si>
  <si>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</si>
  <si>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</si>
  <si>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</si>
  <si>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</si>
  <si>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</si>
  <si>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</si>
  <si>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</si>
  <si>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</si>
  <si>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</si>
  <si>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</si>
  <si>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</si>
  <si>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</si>
  <si>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</si>
  <si>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</si>
  <si>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</si>
  <si>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</si>
  <si>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</si>
  <si>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</si>
  <si>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</si>
  <si>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</si>
  <si>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</si>
  <si>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</si>
  <si>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</si>
  <si>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</si>
  <si>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</si>
  <si>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</si>
  <si>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</si>
  <si>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</si>
  <si>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</si>
  <si>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</si>
  <si>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</si>
  <si>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</si>
  <si>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</si>
  <si>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</si>
  <si>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</si>
  <si>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</si>
  <si>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</si>
  <si>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</si>
  <si>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</si>
  <si>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</si>
  <si>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</si>
  <si>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</si>
  <si>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</si>
  <si>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</si>
  <si>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</si>
  <si>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</si>
  <si>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</si>
  <si>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</si>
  <si>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</si>
  <si>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</si>
  <si>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</si>
  <si>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</si>
  <si>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</si>
  <si>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</si>
  <si>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</si>
  <si>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</si>
  <si>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</si>
  <si>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</si>
  <si>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</si>
  <si>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</si>
  <si>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</si>
  <si>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</si>
  <si>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</si>
  <si>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</si>
  <si>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</si>
  <si>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</si>
  <si>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</si>
  <si>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</si>
  <si>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</si>
  <si>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</si>
  <si>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</si>
  <si>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</si>
  <si>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</si>
  <si>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</si>
  <si>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</si>
  <si>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</si>
  <si>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</si>
  <si>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</si>
  <si>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</si>
  <si>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</si>
  <si>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</si>
  <si>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</si>
  <si>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</si>
  <si>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</si>
  <si>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</si>
  <si>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</si>
  <si>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</si>
  <si>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</si>
  <si>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</si>
  <si>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</si>
  <si>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</si>
  <si>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</si>
  <si>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</si>
  <si>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</si>
  <si>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</si>
  <si>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</si>
  <si>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</si>
  <si>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</si>
  <si>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</si>
  <si>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</si>
  <si>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</si>
  <si>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</si>
  <si>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</si>
  <si>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</si>
  <si>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</si>
  <si>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</si>
  <si>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</si>
  <si>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</si>
  <si>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</si>
  <si>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</si>
  <si>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</si>
  <si>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</si>
  <si>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</si>
  <si>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</si>
  <si>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</si>
  <si>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</si>
  <si>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</si>
  <si>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</si>
  <si>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</si>
  <si>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</si>
  <si>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</si>
  <si>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</si>
  <si>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</si>
  <si>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</si>
  <si>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</si>
  <si>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</si>
  <si>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</si>
  <si>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</si>
  <si>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</si>
  <si>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</si>
  <si>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</si>
  <si>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</si>
  <si>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</si>
  <si>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</si>
  <si>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</si>
  <si>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</si>
  <si>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</si>
  <si>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</si>
  <si>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</si>
  <si>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</si>
  <si>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</si>
  <si>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</si>
  <si>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</si>
  <si>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</si>
  <si>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</si>
  <si>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</si>
  <si>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</si>
  <si>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</si>
  <si>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</si>
  <si>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</si>
  <si>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</si>
  <si>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</si>
  <si>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</si>
  <si>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</si>
  <si>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</si>
  <si>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</si>
  <si>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</si>
  <si>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</si>
  <si>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</si>
  <si>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</si>
  <si>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</si>
  <si>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</si>
  <si>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</si>
  <si>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</si>
  <si>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</si>
  <si>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</si>
  <si>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</si>
  <si>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</si>
  <si>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</si>
  <si>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</si>
  <si>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</si>
  <si>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</si>
  <si>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</si>
  <si>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</si>
  <si>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</si>
  <si>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</si>
  <si>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</si>
  <si>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</si>
  <si>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</si>
  <si>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</si>
  <si>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</si>
  <si>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</si>
  <si>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</si>
  <si>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</si>
  <si>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</si>
  <si>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</si>
  <si>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</si>
  <si>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</si>
  <si>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</si>
  <si>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</si>
  <si>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</si>
  <si>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</si>
  <si>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</si>
  <si>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</si>
  <si>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</si>
  <si>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</si>
  <si>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</si>
  <si>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</si>
  <si>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</si>
  <si>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</si>
  <si>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</si>
  <si>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</si>
  <si>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</si>
  <si>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</si>
  <si>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</si>
  <si>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</si>
  <si>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</si>
  <si>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</si>
  <si>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</si>
  <si>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</si>
  <si>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</si>
  <si>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</si>
  <si>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</si>
  <si>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</si>
  <si>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</si>
  <si>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</si>
  <si>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</si>
  <si>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</si>
  <si>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</si>
  <si>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</si>
  <si>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</si>
  <si>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</si>
  <si>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</si>
  <si>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</si>
  <si>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</si>
  <si>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</si>
  <si>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</si>
  <si>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</si>
  <si>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</si>
  <si>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</si>
  <si>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</si>
  <si>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</si>
  <si>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</si>
  <si>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</si>
  <si>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</si>
  <si>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</si>
  <si>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</si>
  <si>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</si>
  <si>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</si>
  <si>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</si>
  <si>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</si>
  <si>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</si>
  <si>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</si>
  <si>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</si>
  <si>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</si>
  <si>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</si>
  <si>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</si>
  <si>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</si>
  <si>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</si>
  <si>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</si>
  <si>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</si>
  <si>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</si>
  <si>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</si>
  <si>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</si>
  <si>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</si>
  <si>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</si>
  <si>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</si>
  <si>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</si>
  <si>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</si>
  <si>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</si>
  <si>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</si>
  <si>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</si>
  <si>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</si>
  <si>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</si>
  <si>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</si>
  <si>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</si>
  <si>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</si>
  <si>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</si>
  <si>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</si>
  <si>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</si>
  <si>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</si>
  <si>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</si>
  <si>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</si>
  <si>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</si>
  <si>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</si>
  <si>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</si>
  <si>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</si>
  <si>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</si>
  <si>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</si>
  <si>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</si>
  <si>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</si>
  <si>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</si>
  <si>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</si>
  <si>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</si>
  <si>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</si>
  <si>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</si>
  <si>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</si>
  <si>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</si>
  <si>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</si>
  <si>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</si>
  <si>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</si>
  <si>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</si>
  <si>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</si>
  <si>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</si>
  <si>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</si>
  <si>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</si>
  <si>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</si>
  <si>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</si>
  <si>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</si>
  <si>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</si>
  <si>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</si>
  <si>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</si>
  <si>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</si>
  <si>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</si>
  <si>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</si>
  <si>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</si>
  <si>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</si>
  <si>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</si>
  <si>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</si>
  <si>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</si>
  <si>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</si>
  <si>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</si>
  <si>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</si>
  <si>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</si>
  <si>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</si>
  <si>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</si>
  <si>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</si>
  <si>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</si>
  <si>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</si>
  <si>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</si>
  <si>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</si>
  <si>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</si>
  <si>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</si>
  <si>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</si>
  <si>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</si>
  <si>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</si>
  <si>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</si>
  <si>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</si>
  <si>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</si>
  <si>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</si>
  <si>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</si>
  <si>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</si>
  <si>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</si>
  <si>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</si>
  <si>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</si>
  <si>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</si>
  <si>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</si>
  <si>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</si>
  <si>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</si>
  <si>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</si>
  <si>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</si>
  <si>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</si>
  <si>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</si>
  <si>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</si>
  <si>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</si>
  <si>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</si>
  <si>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</si>
  <si>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</si>
  <si>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</si>
  <si>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</si>
  <si>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</si>
  <si>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</si>
  <si>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</si>
  <si>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</si>
  <si>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</si>
  <si>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</si>
  <si>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</si>
  <si>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</si>
  <si>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</si>
  <si>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</si>
  <si>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</si>
  <si>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</si>
  <si>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</si>
  <si>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</si>
  <si>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</si>
  <si>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</si>
  <si>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</si>
  <si>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</si>
  <si>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</si>
  <si>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</si>
  <si>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</si>
  <si>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</si>
  <si>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</si>
  <si>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</si>
  <si>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</si>
  <si>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</si>
  <si>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</si>
  <si>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</si>
  <si>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</si>
  <si>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</si>
  <si>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</si>
  <si>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</si>
  <si>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</si>
  <si>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</si>
  <si>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</si>
  <si>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</si>
  <si>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</si>
  <si>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</si>
  <si>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</si>
  <si>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</si>
  <si>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</si>
  <si>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</si>
  <si>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</si>
  <si>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</si>
  <si>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</si>
  <si>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</si>
  <si>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</si>
  <si>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</si>
  <si>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</si>
  <si>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</si>
  <si>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</si>
  <si>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</si>
  <si>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</si>
  <si>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</si>
  <si>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</si>
  <si>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</si>
  <si>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</si>
  <si>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</si>
  <si>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</si>
  <si>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</si>
  <si>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</si>
  <si>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</si>
  <si>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</si>
  <si>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</si>
  <si>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</si>
  <si>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</si>
  <si>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</si>
  <si>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</si>
  <si>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</si>
  <si>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</si>
  <si>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</si>
  <si>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</si>
  <si>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</si>
  <si>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</si>
  <si>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</si>
  <si>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</si>
  <si>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</si>
  <si>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</si>
  <si>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</si>
  <si>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</si>
  <si>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</si>
  <si>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</si>
  <si>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</si>
  <si>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</si>
  <si>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</si>
  <si>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</si>
  <si>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</si>
  <si>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</si>
  <si>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</si>
  <si>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</si>
  <si>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</si>
  <si>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</si>
  <si>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</si>
  <si>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</si>
  <si>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</si>
  <si>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</si>
  <si>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</si>
  <si>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</si>
  <si>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</si>
  <si>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</si>
  <si>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</si>
  <si>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</si>
  <si>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</si>
  <si>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</si>
  <si>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</si>
  <si>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</si>
  <si>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</si>
  <si>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</si>
  <si>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</si>
  <si>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</si>
  <si>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</si>
  <si>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</si>
  <si>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</si>
  <si>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</si>
  <si>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</si>
  <si>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</si>
  <si>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</si>
  <si>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</si>
  <si>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</si>
  <si>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</si>
  <si>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</si>
  <si>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</si>
  <si>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</si>
  <si>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</si>
  <si>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</si>
  <si>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</si>
  <si>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</si>
  <si>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</si>
  <si>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</si>
  <si>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</si>
  <si>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</si>
  <si>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</si>
  <si>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</si>
  <si>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</si>
  <si>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</si>
  <si>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</si>
  <si>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</si>
  <si>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</si>
  <si>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</si>
  <si>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</si>
  <si>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</si>
  <si>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</si>
  <si>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</si>
  <si>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</si>
  <si>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</si>
  <si>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</si>
  <si>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</si>
  <si>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</si>
  <si>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</si>
  <si>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</si>
  <si>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</si>
  <si>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</si>
  <si>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</si>
  <si>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</si>
  <si>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</si>
  <si>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</si>
  <si>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</si>
  <si>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</si>
  <si>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</si>
  <si>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</si>
  <si>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</si>
  <si>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</si>
  <si>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</si>
  <si>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</si>
  <si>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</si>
  <si>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</si>
  <si>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</si>
  <si>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</si>
  <si>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</si>
  <si>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</si>
  <si>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</si>
  <si>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</si>
  <si>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</si>
  <si>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</si>
  <si>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</si>
  <si>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</si>
  <si>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</si>
  <si>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</si>
  <si>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</si>
  <si>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</si>
  <si>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</si>
  <si>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</si>
  <si>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</si>
  <si>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</si>
  <si>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</si>
  <si>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</si>
  <si>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</si>
  <si>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</si>
  <si>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</si>
  <si>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</si>
  <si>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</si>
  <si>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</si>
  <si>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</si>
  <si>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</si>
  <si>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</si>
  <si>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</si>
  <si>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</si>
  <si>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</si>
  <si>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</si>
  <si>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</si>
  <si>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</si>
  <si>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</si>
  <si>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</si>
  <si>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</si>
  <si>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</si>
  <si>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</si>
  <si>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</si>
  <si>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</si>
  <si>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</si>
  <si>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</si>
  <si>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</si>
  <si>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</si>
  <si>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</si>
  <si>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</si>
  <si>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</si>
  <si>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</si>
  <si>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</si>
  <si>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</si>
  <si>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</si>
  <si>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</si>
  <si>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</si>
  <si>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</si>
  <si>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</si>
  <si>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</si>
  <si>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</si>
  <si>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</si>
  <si>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</si>
  <si>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</si>
  <si>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</si>
  <si>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</si>
  <si>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</si>
  <si>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</si>
  <si>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</si>
  <si>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</si>
  <si>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</si>
  <si>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</si>
  <si>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</si>
  <si>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</si>
  <si>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</si>
  <si>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</si>
  <si>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</si>
  <si>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</si>
  <si>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</si>
  <si>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</si>
  <si>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</si>
  <si>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</si>
  <si>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</si>
  <si>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</si>
  <si>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</si>
  <si>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</si>
  <si>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</si>
  <si>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</si>
  <si>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</si>
  <si>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</si>
  <si>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</si>
  <si>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</si>
  <si>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</si>
  <si>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</si>
  <si>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</si>
  <si>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</si>
  <si>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</si>
  <si>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</si>
  <si>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</si>
  <si>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</si>
  <si>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</si>
  <si>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</si>
  <si>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</si>
  <si>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</si>
  <si>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</si>
  <si>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</si>
  <si>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</si>
  <si>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</si>
  <si>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</si>
  <si>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</si>
  <si>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</si>
  <si>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</si>
  <si>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</si>
  <si>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</si>
  <si>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</si>
  <si>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</si>
  <si>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</si>
  <si>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</si>
  <si>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</si>
  <si>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</si>
  <si>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</si>
  <si>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</si>
  <si>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</si>
  <si>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</si>
  <si>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</si>
  <si>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</si>
  <si>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</si>
  <si>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</si>
  <si>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</si>
  <si>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</si>
  <si>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</si>
  <si>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</si>
  <si>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</si>
  <si>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</si>
  <si>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</si>
  <si>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</si>
  <si>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</si>
  <si>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</si>
  <si>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</si>
  <si>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</si>
  <si>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</si>
  <si>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</si>
  <si>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</si>
  <si>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</si>
  <si>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</si>
  <si>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</si>
  <si>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</si>
  <si>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</si>
  <si>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</si>
  <si>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</si>
  <si>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</si>
  <si>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</si>
  <si>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</si>
  <si>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</si>
  <si>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</si>
  <si>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</si>
  <si>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</si>
  <si>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</si>
  <si>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</si>
  <si>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</si>
  <si>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</si>
  <si>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</si>
  <si>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</si>
  <si>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</si>
  <si>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</si>
  <si>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</si>
  <si>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</si>
  <si>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</si>
  <si>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</si>
  <si>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</si>
  <si>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</si>
  <si>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</si>
  <si>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</si>
  <si>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</si>
  <si>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</si>
  <si>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</si>
  <si>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</si>
  <si>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</si>
  <si>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</si>
  <si>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</si>
  <si>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</si>
  <si>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</si>
  <si>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</si>
  <si>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</si>
  <si>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</si>
  <si>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</si>
  <si>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</si>
  <si>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</si>
  <si>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</si>
  <si>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</si>
  <si>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</si>
  <si>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</si>
  <si>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</si>
  <si>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</si>
  <si>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</si>
  <si>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</si>
  <si>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</si>
  <si>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</si>
  <si>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</si>
  <si>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</si>
  <si>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</si>
  <si>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</si>
  <si>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</si>
  <si>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</si>
  <si>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</si>
  <si>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</si>
  <si>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</si>
  <si>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</si>
  <si>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</si>
  <si>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</si>
  <si>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</si>
  <si>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</si>
  <si>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</si>
  <si>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</si>
  <si>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</si>
  <si>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</si>
  <si>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</si>
  <si>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</si>
  <si>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</si>
  <si>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</si>
  <si>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</si>
  <si>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</si>
  <si>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</si>
  <si>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</si>
  <si>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</si>
  <si>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</si>
  <si>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</si>
  <si>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</si>
  <si>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</si>
  <si>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</si>
  <si>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</si>
  <si>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</si>
  <si>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</si>
  <si>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</si>
  <si>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</si>
  <si>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</si>
  <si>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</si>
  <si>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</si>
  <si>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</si>
  <si>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</si>
  <si>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</si>
  <si>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</si>
  <si>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</si>
  <si>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</si>
  <si>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</si>
  <si>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</si>
  <si>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</si>
  <si>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</si>
  <si>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</si>
  <si>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</si>
  <si>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</si>
  <si>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</si>
  <si>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</si>
  <si>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</si>
  <si>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</si>
  <si>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</si>
  <si>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</si>
  <si>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</si>
  <si>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</si>
  <si>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</si>
  <si>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</si>
  <si>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</si>
  <si>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</si>
  <si>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</si>
  <si>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</si>
  <si>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</si>
  <si>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</si>
  <si>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</si>
  <si>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</si>
  <si>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</si>
  <si>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</si>
  <si>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</si>
  <si>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</si>
  <si>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</si>
  <si>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</si>
  <si>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</si>
  <si>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</si>
  <si>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</si>
  <si>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</si>
  <si>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</si>
  <si>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</si>
  <si>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</si>
  <si>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</si>
  <si>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</si>
  <si>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</si>
  <si>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</si>
  <si>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</si>
  <si>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</si>
  <si>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</si>
  <si>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</si>
  <si>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</si>
  <si>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</si>
  <si>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</si>
  <si>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</si>
  <si>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</si>
  <si>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</si>
  <si>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</si>
  <si>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</si>
  <si>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</si>
  <si>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</si>
  <si>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</si>
  <si>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</si>
  <si>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</si>
  <si>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</si>
  <si>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</si>
  <si>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</si>
  <si>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</si>
  <si>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</si>
  <si>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</si>
  <si>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</si>
  <si>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</si>
  <si>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</si>
  <si>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</si>
  <si>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</si>
  <si>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</si>
  <si>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</si>
  <si>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</si>
  <si>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</si>
  <si>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</si>
  <si>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</si>
  <si>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</si>
  <si>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</si>
  <si>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</si>
  <si>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</si>
  <si>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</si>
  <si>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</si>
  <si>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</si>
  <si>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</si>
  <si>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</si>
  <si>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</si>
  <si>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</si>
  <si>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</si>
  <si>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</si>
  <si>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</si>
  <si>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</si>
  <si>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</si>
  <si>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</si>
  <si>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</si>
  <si>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</si>
  <si>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</si>
  <si>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</si>
  <si>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</si>
  <si>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</si>
  <si>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</si>
  <si>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</si>
  <si>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</si>
  <si>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</si>
  <si>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</si>
  <si>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</si>
  <si>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</si>
  <si>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</si>
  <si>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</si>
  <si>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</si>
  <si>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</si>
  <si>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</si>
  <si>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</si>
  <si>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</si>
  <si>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</si>
  <si>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</si>
  <si>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</si>
  <si>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</si>
  <si>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</si>
  <si>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</si>
  <si>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</si>
  <si>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</si>
  <si>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</si>
  <si>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</si>
  <si>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</si>
  <si>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</si>
  <si>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</si>
  <si>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</si>
  <si>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</si>
  <si>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</si>
  <si>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</si>
  <si>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</si>
  <si>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</si>
  <si>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</si>
  <si>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</si>
  <si>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</si>
  <si>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</si>
  <si>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</si>
  <si>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</si>
  <si>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</si>
  <si>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</si>
  <si>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</si>
  <si>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</si>
  <si>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</si>
  <si>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</si>
  <si>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</si>
  <si>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</si>
  <si>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</si>
  <si>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</si>
  <si>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</si>
  <si>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</si>
  <si>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</si>
  <si>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</si>
  <si>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</si>
  <si>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</si>
  <si>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</si>
  <si>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</si>
  <si>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</si>
  <si>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</si>
  <si>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</si>
  <si>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</si>
  <si>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</si>
  <si>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</si>
  <si>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</si>
  <si>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</si>
  <si>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</si>
  <si>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</si>
  <si>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</si>
  <si>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</si>
  <si>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</si>
  <si>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</si>
  <si>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</si>
  <si>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</si>
  <si>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</si>
  <si>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</si>
  <si>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</si>
  <si>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</si>
  <si>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</si>
  <si>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</si>
  <si>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</si>
  <si>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</si>
  <si>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</si>
  <si>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</si>
  <si>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</si>
  <si>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</si>
  <si>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</si>
  <si>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</si>
  <si>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</si>
  <si>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</si>
  <si>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</si>
  <si>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</si>
  <si>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</si>
  <si>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</si>
  <si>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</si>
  <si>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</si>
  <si>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</si>
  <si>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</si>
  <si>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</si>
  <si>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</si>
  <si>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</si>
  <si>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</si>
  <si>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</si>
  <si>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</si>
  <si>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</si>
  <si>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</si>
  <si>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</si>
  <si>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</si>
  <si>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</si>
  <si>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</si>
  <si>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</si>
  <si>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</si>
  <si>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</si>
  <si>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</si>
  <si>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</si>
  <si>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</si>
  <si>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</si>
  <si>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</si>
  <si>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</si>
  <si>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</si>
  <si>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</si>
  <si>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</si>
  <si>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</si>
  <si>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</si>
  <si>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</si>
  <si>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</si>
  <si>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</si>
  <si>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</si>
  <si>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</si>
  <si>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</si>
  <si>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</si>
  <si>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</si>
  <si>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</si>
  <si>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</si>
  <si>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</si>
  <si>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</si>
  <si>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</si>
  <si>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</si>
  <si>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</si>
  <si>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</si>
  <si>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</si>
  <si>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</si>
  <si>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</si>
  <si>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</si>
  <si>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</si>
  <si>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</si>
  <si>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</si>
  <si>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</si>
  <si>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</si>
  <si>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</si>
  <si>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</si>
  <si>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</si>
  <si>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</si>
  <si>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</si>
  <si>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</si>
  <si>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</si>
  <si>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</si>
  <si>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</si>
  <si>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</si>
  <si>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</si>
  <si>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</si>
  <si>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</si>
  <si>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</si>
  <si>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</si>
  <si>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</si>
  <si>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</si>
  <si>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</si>
  <si>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</si>
  <si>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</si>
  <si>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</si>
  <si>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</si>
  <si>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</si>
  <si>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</si>
  <si>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</si>
  <si>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</si>
  <si>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</si>
  <si>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</si>
  <si>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</si>
  <si>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</si>
  <si>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</si>
  <si>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</si>
  <si>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</si>
  <si>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</si>
  <si>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</si>
  <si>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</si>
  <si>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</si>
  <si>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</si>
  <si>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</si>
  <si>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</si>
  <si>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</si>
  <si>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</si>
  <si>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</si>
  <si>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</si>
  <si>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</si>
  <si>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</si>
  <si>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</si>
  <si>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</si>
  <si>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</si>
  <si>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</si>
  <si>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</si>
  <si>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</si>
  <si>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</si>
  <si>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</si>
  <si>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</si>
  <si>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</si>
  <si>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</si>
  <si>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</si>
  <si>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</si>
  <si>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</si>
  <si>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</si>
  <si>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</si>
  <si>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</si>
  <si>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</si>
  <si>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</si>
  <si>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</si>
  <si>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</si>
  <si>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</si>
  <si>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</si>
  <si>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</si>
  <si>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</si>
  <si>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</si>
  <si>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</si>
  <si>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</si>
  <si>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</si>
  <si>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</si>
  <si>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</si>
  <si>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</si>
  <si>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</si>
  <si>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</si>
  <si>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</si>
  <si>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</si>
  <si>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</si>
  <si>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</si>
  <si>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</si>
  <si>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</si>
  <si>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</si>
  <si>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</si>
  <si>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</si>
  <si>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</si>
  <si>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</si>
  <si>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</si>
  <si>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</si>
  <si>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</si>
  <si>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</si>
  <si>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</si>
  <si>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</si>
  <si>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</si>
  <si>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</si>
  <si>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</si>
  <si>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</si>
  <si>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</si>
  <si>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</si>
  <si>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</si>
  <si>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</si>
  <si>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</si>
  <si>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</si>
  <si>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</si>
  <si>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</si>
  <si>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</si>
  <si>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</si>
  <si>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</si>
  <si>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</si>
  <si>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</si>
  <si>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</si>
  <si>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</si>
  <si>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</si>
  <si>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</si>
  <si>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</si>
  <si>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</si>
  <si>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</si>
  <si>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</si>
  <si>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</si>
  <si>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</si>
  <si>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</si>
  <si>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</si>
  <si>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</si>
  <si>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</si>
  <si>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</si>
  <si>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</si>
  <si>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</si>
  <si>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</si>
  <si>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</si>
  <si>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</si>
  <si>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</si>
  <si>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</si>
  <si>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</si>
  <si>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</si>
  <si>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</si>
  <si>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</si>
  <si>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</si>
  <si>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</si>
  <si>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</si>
  <si>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</si>
  <si>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</si>
  <si>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</si>
  <si>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</si>
  <si>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</si>
  <si>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</si>
  <si>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</si>
  <si>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</si>
  <si>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</si>
  <si>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</si>
  <si>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</si>
  <si>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</si>
  <si>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</si>
  <si>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</si>
  <si>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</si>
  <si>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</si>
  <si>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</si>
  <si>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</si>
  <si>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</si>
  <si>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</si>
  <si>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</si>
  <si>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</si>
  <si>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</si>
  <si>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</si>
  <si>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</si>
  <si>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</si>
  <si>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</si>
  <si>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</si>
  <si>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</si>
  <si>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</si>
  <si>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</si>
  <si>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</si>
  <si>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</si>
  <si>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</si>
  <si>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</si>
  <si>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</si>
  <si>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</si>
  <si>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</si>
  <si>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</si>
  <si>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</si>
  <si>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</si>
  <si>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</si>
  <si>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</si>
  <si>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</si>
  <si>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</si>
  <si>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</si>
  <si>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</si>
  <si>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</si>
  <si>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</si>
  <si>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</si>
  <si>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</si>
  <si>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</si>
  <si>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</si>
  <si>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</si>
  <si>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</si>
  <si>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</si>
  <si>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</si>
  <si>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</si>
  <si>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</si>
  <si>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</si>
  <si>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</si>
  <si>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</si>
  <si>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</si>
  <si>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</si>
  <si>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</si>
  <si>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</si>
  <si>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</si>
  <si>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</si>
  <si>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</si>
  <si>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</si>
  <si>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</si>
  <si>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</si>
  <si>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</si>
  <si>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</si>
  <si>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</si>
  <si>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</si>
  <si>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</si>
  <si>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</si>
  <si>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</si>
  <si>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</si>
  <si>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</si>
  <si>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</si>
  <si>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</si>
  <si>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</si>
  <si>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</si>
  <si>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</si>
  <si>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</si>
  <si>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</si>
  <si>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</si>
  <si>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</si>
  <si>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</si>
  <si>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</si>
  <si>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</si>
  <si>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</si>
  <si>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</si>
  <si>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</si>
  <si>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</si>
  <si>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</si>
  <si>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</si>
  <si>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</si>
  <si>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</si>
  <si>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</si>
  <si>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</si>
  <si>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</si>
  <si>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</si>
  <si>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</si>
  <si>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</si>
  <si>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</si>
  <si>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</si>
  <si>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</si>
  <si>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</si>
  <si>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</si>
  <si>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</si>
  <si>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</si>
  <si>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</si>
  <si>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</si>
  <si>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</si>
  <si>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</si>
  <si>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</si>
  <si>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</si>
  <si>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</si>
  <si>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</si>
  <si>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</si>
  <si>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</si>
  <si>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</si>
  <si>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</si>
  <si>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</si>
  <si>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</si>
  <si>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</si>
  <si>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</si>
  <si>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</si>
  <si>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</si>
  <si>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</si>
  <si>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</si>
  <si>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</si>
  <si>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</si>
  <si>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</si>
  <si>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</si>
  <si>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</si>
  <si>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</si>
  <si>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</si>
  <si>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</si>
  <si>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</si>
  <si>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</si>
  <si>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</si>
  <si>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</si>
  <si>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</si>
  <si>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</si>
  <si>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</si>
  <si>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</si>
  <si>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</si>
  <si>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</si>
  <si>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</si>
  <si>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</si>
  <si>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</si>
  <si>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</si>
  <si>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</si>
  <si>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</si>
  <si>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</si>
  <si>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</si>
  <si>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</si>
  <si>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</si>
  <si>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</si>
  <si>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</si>
  <si>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</si>
  <si>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</si>
  <si>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</si>
  <si>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</si>
  <si>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</si>
  <si>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</si>
  <si>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</si>
  <si>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</si>
  <si>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</si>
  <si>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</si>
  <si>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</si>
  <si>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</si>
  <si>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</si>
  <si>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</si>
  <si>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</si>
  <si>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</si>
  <si>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</si>
  <si>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</si>
  <si>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</si>
  <si>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</si>
  <si>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</si>
  <si>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</si>
  <si>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</si>
  <si>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</si>
  <si>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</si>
  <si>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</si>
  <si>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</si>
  <si>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</si>
  <si>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</si>
  <si>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</si>
  <si>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</si>
  <si>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</si>
  <si>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</si>
  <si>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</si>
  <si>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</si>
  <si>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</si>
  <si>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</si>
  <si>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</si>
  <si>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</si>
  <si>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</si>
  <si>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</si>
  <si>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</si>
  <si>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</si>
  <si>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</si>
  <si>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</si>
  <si>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</si>
  <si>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</si>
  <si>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</si>
  <si>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</si>
  <si>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</si>
  <si>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</si>
  <si>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</si>
  <si>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</si>
  <si>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</si>
  <si>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</si>
  <si>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</si>
  <si>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</si>
  <si>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</si>
  <si>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</si>
  <si>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</si>
  <si>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</si>
  <si>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</si>
  <si>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</si>
  <si>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</si>
  <si>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</si>
  <si>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</si>
  <si>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</si>
  <si>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</si>
  <si>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</si>
  <si>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</si>
  <si>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</si>
  <si>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</si>
  <si>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</si>
  <si>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</si>
  <si>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</si>
  <si>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</si>
  <si>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</si>
  <si>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</si>
  <si>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</si>
  <si>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</si>
  <si>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</si>
  <si>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</si>
  <si>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</si>
  <si>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</si>
  <si>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</si>
  <si>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</si>
  <si>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</si>
  <si>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</si>
  <si>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</si>
  <si>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</si>
  <si>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</si>
  <si>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</si>
  <si>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</si>
  <si>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</si>
  <si>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</si>
  <si>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</si>
  <si>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</si>
  <si>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</si>
  <si>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</si>
  <si>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</si>
  <si>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</si>
  <si>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</si>
  <si>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</si>
  <si>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</si>
  <si>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</si>
  <si>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</si>
  <si>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</si>
  <si>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</si>
  <si>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</si>
  <si>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</si>
  <si>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</si>
  <si>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</si>
  <si>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</si>
  <si>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</si>
  <si>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</si>
  <si>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</si>
  <si>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</si>
  <si>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</si>
  <si>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</si>
  <si>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</si>
  <si>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</si>
  <si>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</si>
  <si>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</si>
  <si>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</si>
  <si>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</si>
  <si>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</si>
  <si>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</si>
  <si>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</si>
  <si>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</si>
  <si>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</si>
  <si>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</si>
  <si>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</si>
  <si>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</si>
  <si>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</si>
  <si>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</si>
  <si>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</si>
  <si>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</si>
  <si>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</si>
  <si>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</si>
  <si>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</si>
  <si>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</si>
  <si>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</si>
  <si>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</si>
  <si>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</si>
  <si>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</si>
  <si>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</si>
  <si>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</si>
  <si>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</si>
  <si>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</si>
  <si>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</si>
  <si>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</si>
  <si>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</si>
  <si>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</si>
  <si>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</si>
  <si>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</si>
  <si>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</si>
  <si>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</si>
  <si>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</si>
  <si>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</si>
  <si>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</si>
  <si>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</si>
  <si>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</si>
  <si>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</si>
  <si>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</si>
  <si>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</si>
  <si>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</si>
  <si>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</si>
  <si>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</si>
  <si>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</si>
  <si>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</si>
  <si>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</si>
  <si>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</si>
  <si>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</si>
  <si>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</si>
  <si>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</si>
  <si>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</si>
  <si>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</si>
  <si>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</si>
  <si>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</si>
  <si>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</si>
  <si>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</si>
  <si>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</si>
  <si>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</si>
  <si>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</si>
  <si>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</si>
  <si>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</si>
  <si>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</si>
  <si>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</si>
  <si>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</si>
  <si>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</si>
  <si>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</si>
  <si>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</si>
  <si>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</si>
  <si>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</si>
  <si>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</si>
  <si>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</si>
  <si>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</si>
  <si>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</si>
  <si>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</si>
  <si>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</si>
  <si>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</si>
  <si>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</si>
  <si>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</si>
  <si>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</si>
  <si>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</si>
  <si>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</si>
  <si>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</si>
  <si>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</si>
  <si>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</si>
  <si>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</si>
  <si>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</si>
  <si>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</si>
  <si>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</si>
  <si>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</si>
  <si>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</si>
  <si>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</si>
  <si>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</si>
  <si>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</si>
  <si>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</si>
  <si>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</si>
  <si>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</si>
  <si>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</si>
  <si>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</si>
  <si>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</si>
  <si>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</si>
  <si>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</si>
  <si>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</si>
  <si>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</si>
  <si>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</si>
  <si>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</si>
  <si>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</si>
  <si>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</si>
  <si>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</si>
  <si>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</si>
  <si>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</si>
  <si>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</si>
  <si>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</si>
  <si>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</si>
  <si>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</si>
  <si>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</si>
  <si>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</si>
  <si>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</si>
  <si>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</si>
  <si>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</si>
  <si>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</si>
  <si>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</si>
  <si>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</si>
  <si>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</si>
  <si>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</si>
  <si>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</si>
  <si>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</si>
  <si>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</si>
  <si>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</si>
  <si>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</si>
  <si>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</si>
  <si>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</si>
  <si>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</si>
  <si>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</si>
  <si>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</si>
  <si>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</si>
  <si>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</si>
  <si>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</si>
  <si>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</si>
  <si>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</si>
  <si>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</si>
  <si>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</si>
  <si>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</si>
  <si>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</si>
  <si>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</si>
  <si>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</si>
  <si>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</si>
  <si>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</si>
  <si>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</si>
  <si>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</si>
  <si>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</si>
  <si>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</si>
  <si>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</si>
  <si>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</si>
  <si>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</si>
  <si>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</si>
  <si>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</si>
  <si>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</si>
  <si>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</si>
  <si>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</si>
  <si>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</si>
  <si>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</si>
  <si>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</si>
  <si>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</si>
  <si>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</si>
  <si>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</si>
  <si>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</si>
  <si>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</si>
  <si>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</si>
  <si>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</si>
  <si>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</si>
  <si>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</si>
  <si>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</si>
  <si>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</si>
  <si>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</si>
  <si>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</si>
  <si>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</si>
  <si>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</si>
  <si>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</si>
  <si>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</si>
  <si>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</si>
  <si>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</si>
  <si>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</si>
  <si>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</si>
  <si>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</si>
  <si>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</si>
  <si>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</si>
  <si>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</si>
  <si>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</si>
  <si>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</si>
  <si>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</si>
  <si>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</si>
  <si>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</si>
  <si>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</si>
  <si>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</si>
  <si>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</si>
  <si>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</si>
  <si>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</si>
  <si>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</si>
  <si>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</si>
  <si>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</si>
  <si>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</si>
  <si>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</si>
  <si>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</si>
  <si>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</si>
  <si>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</si>
  <si>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</si>
  <si>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</si>
  <si>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</si>
  <si>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</si>
  <si>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</si>
  <si>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</si>
  <si>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</si>
  <si>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</si>
  <si>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</si>
  <si>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</si>
  <si>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</si>
  <si>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</si>
  <si>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</si>
  <si>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</si>
  <si>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</si>
  <si>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</si>
  <si>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</si>
  <si>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</si>
  <si>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</si>
  <si>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</si>
  <si>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</si>
  <si>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</si>
  <si>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</si>
  <si>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</si>
  <si>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</si>
  <si>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</si>
  <si>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</si>
  <si>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</si>
  <si>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</si>
  <si>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</si>
  <si>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</si>
  <si>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</si>
  <si>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</si>
  <si>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</si>
  <si>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</si>
  <si>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</si>
  <si>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</si>
  <si>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</si>
  <si>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</si>
  <si>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</si>
  <si>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</si>
  <si>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</si>
  <si>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</si>
  <si>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</si>
  <si>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</si>
  <si>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</si>
  <si>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</si>
  <si>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</si>
  <si>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</si>
  <si>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</si>
  <si>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</si>
  <si>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</si>
  <si>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</si>
  <si>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</si>
  <si>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</si>
  <si>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</si>
  <si>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</si>
  <si>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</si>
  <si>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</si>
  <si>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</si>
  <si>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</si>
  <si>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</si>
  <si>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</si>
  <si>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</si>
  <si>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</si>
  <si>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</si>
  <si>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</si>
  <si>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</si>
  <si>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</si>
  <si>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</si>
  <si>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</si>
  <si>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</si>
  <si>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</si>
  <si>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</si>
  <si>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</si>
  <si>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</si>
  <si>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</si>
  <si>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</si>
  <si>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</si>
  <si>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</si>
  <si>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</si>
  <si>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</si>
  <si>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</si>
  <si>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</si>
  <si>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</si>
  <si>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</si>
  <si>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</si>
  <si>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</si>
  <si>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</si>
  <si>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</si>
  <si>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</si>
  <si>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</si>
  <si>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</si>
  <si>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</si>
  <si>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</si>
  <si>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</si>
  <si>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</si>
  <si>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</si>
  <si>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</si>
  <si>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</si>
  <si>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</si>
  <si>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</si>
  <si>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</si>
  <si>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</si>
  <si>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</si>
  <si>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</si>
  <si>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</si>
  <si>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</si>
  <si>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</si>
  <si>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</si>
  <si>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</si>
  <si>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</si>
  <si>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</si>
  <si>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</si>
  <si>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</si>
  <si>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</si>
  <si>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</si>
  <si>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</si>
  <si>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</si>
  <si>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</si>
  <si>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</si>
  <si>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</si>
  <si>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</si>
  <si>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</si>
  <si>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</si>
  <si>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</si>
  <si>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</si>
  <si>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</si>
  <si>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</si>
  <si>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</si>
  <si>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</si>
  <si>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</si>
  <si>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</si>
  <si>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</si>
  <si>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</si>
  <si>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</si>
  <si>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</si>
  <si>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</si>
  <si>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</si>
  <si>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</si>
  <si>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</si>
  <si>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</si>
  <si>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</si>
  <si>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</si>
  <si>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</si>
  <si>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</si>
  <si>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</si>
  <si>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</si>
  <si>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</si>
  <si>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</si>
  <si>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</si>
  <si>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</si>
  <si>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</si>
  <si>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</si>
  <si>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</si>
  <si>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</si>
  <si>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</si>
  <si>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</si>
  <si>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</si>
  <si>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</si>
  <si>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</si>
  <si>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</si>
  <si>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</si>
  <si>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</si>
  <si>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</si>
  <si>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</si>
  <si>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</si>
  <si>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</si>
  <si>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</si>
  <si>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</si>
  <si>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</si>
  <si>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</si>
  <si>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</si>
  <si>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</si>
  <si>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</si>
  <si>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</si>
  <si>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</si>
  <si>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</si>
  <si>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</si>
  <si>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</si>
  <si>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</si>
  <si>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</si>
  <si>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</si>
  <si>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</si>
  <si>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</si>
  <si>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</si>
  <si>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</si>
  <si>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</si>
  <si>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</si>
  <si>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</si>
  <si>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</si>
  <si>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</si>
  <si>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</si>
  <si>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</si>
  <si>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</si>
  <si>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</si>
  <si>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</si>
  <si>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</si>
  <si>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</si>
  <si>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</si>
  <si>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</si>
  <si>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</si>
  <si>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</si>
  <si>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</si>
  <si>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</si>
  <si>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</si>
  <si>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</si>
  <si>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</si>
  <si>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</si>
  <si>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</si>
  <si>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</si>
  <si>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</si>
  <si>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</si>
  <si>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</si>
  <si>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</si>
  <si>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</si>
  <si>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</si>
  <si>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</si>
  <si>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</si>
  <si>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</si>
  <si>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</si>
  <si>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</si>
  <si>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</si>
  <si>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</si>
  <si>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</si>
  <si>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</si>
  <si>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</si>
  <si>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</si>
  <si>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</si>
  <si>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</si>
  <si>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</si>
  <si>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</si>
  <si>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</si>
  <si>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</si>
  <si>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</si>
  <si>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</si>
  <si>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</si>
  <si>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</si>
  <si>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</si>
  <si>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</si>
  <si>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</si>
  <si>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</si>
  <si>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</si>
  <si>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</si>
  <si>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</si>
  <si>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</si>
  <si>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</si>
  <si>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</si>
  <si>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</si>
  <si>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</si>
  <si>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</si>
  <si>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</si>
  <si>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</si>
  <si>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</si>
  <si>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</si>
  <si>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</si>
  <si>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</si>
  <si>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</si>
  <si>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</si>
  <si>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</si>
  <si>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</si>
  <si>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</si>
  <si>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</si>
  <si>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</si>
  <si>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</si>
  <si>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</si>
  <si>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</si>
  <si>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</si>
  <si>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</si>
  <si>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</si>
  <si>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</si>
  <si>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</si>
  <si>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</si>
  <si>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</si>
  <si>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</si>
  <si>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</si>
  <si>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</si>
  <si>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</si>
  <si>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</si>
  <si>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</si>
  <si>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</si>
  <si>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</si>
  <si>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</si>
  <si>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</si>
  <si>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</si>
  <si>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</si>
  <si>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</si>
  <si>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</si>
  <si>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</si>
  <si>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</si>
  <si>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</si>
  <si>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</si>
  <si>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</si>
  <si>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</si>
  <si>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</si>
  <si>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</si>
  <si>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</si>
  <si>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</si>
  <si>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</si>
  <si>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</si>
  <si>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</si>
  <si>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</si>
  <si>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</si>
  <si>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</si>
  <si>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</si>
  <si>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</si>
  <si>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</si>
  <si>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</si>
  <si>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</si>
  <si>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</si>
  <si>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</si>
  <si>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</si>
  <si>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</si>
  <si>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</si>
  <si>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</si>
  <si>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</si>
  <si>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</si>
  <si>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</si>
  <si>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</si>
  <si>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</si>
  <si>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</si>
  <si>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</si>
  <si>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</si>
  <si>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</si>
  <si>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</si>
  <si>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</si>
  <si>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</si>
  <si>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</si>
  <si>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</si>
  <si>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</si>
  <si>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</si>
  <si>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</si>
  <si>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</si>
  <si>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</si>
  <si>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</si>
  <si>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</si>
  <si>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</si>
  <si>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</si>
  <si>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</si>
  <si>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</si>
  <si>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</si>
  <si>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</si>
  <si>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</si>
  <si>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</si>
  <si>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</si>
  <si>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</si>
  <si>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</si>
  <si>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</si>
  <si>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</si>
  <si>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</si>
  <si>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</si>
  <si>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</si>
  <si>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</si>
  <si>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</si>
  <si>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</si>
  <si>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</si>
  <si>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</si>
  <si>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</si>
  <si>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</si>
  <si>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</si>
  <si>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</si>
  <si>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</si>
  <si>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</si>
  <si>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</si>
  <si>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</si>
  <si>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</si>
  <si>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</si>
  <si>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</si>
  <si>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</si>
  <si>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</si>
  <si>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</si>
  <si>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</si>
  <si>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</si>
  <si>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</si>
  <si>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</si>
  <si>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</si>
  <si>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</si>
  <si>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</si>
  <si>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</si>
  <si>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</si>
  <si>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</si>
  <si>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</si>
  <si>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</si>
  <si>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</si>
  <si>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</si>
  <si>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</si>
  <si>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</si>
  <si>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</si>
  <si>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</si>
  <si>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</si>
  <si>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</si>
  <si>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</si>
  <si>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</si>
  <si>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</si>
  <si>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</si>
  <si>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</si>
  <si>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</si>
  <si>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</si>
  <si>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</si>
  <si>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</si>
  <si>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</si>
  <si>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</si>
  <si>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</si>
  <si>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</si>
  <si>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</si>
  <si>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</si>
  <si>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</si>
  <si>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</si>
  <si>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</si>
  <si>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</si>
  <si>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</si>
  <si>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</si>
  <si>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</si>
  <si>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</si>
  <si>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</si>
  <si>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</si>
  <si>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</si>
  <si>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</si>
  <si>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</si>
  <si>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</si>
  <si>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</si>
  <si>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</si>
  <si>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</si>
  <si>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</si>
  <si>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</si>
  <si>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</si>
  <si>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</si>
  <si>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</si>
  <si>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</si>
  <si>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</si>
  <si>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</si>
  <si>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</si>
  <si>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</si>
  <si>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</si>
  <si>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</si>
  <si>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</si>
  <si>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</si>
  <si>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</si>
  <si>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</si>
  <si>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</si>
  <si>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</si>
  <si>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</si>
  <si>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</si>
  <si>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</si>
  <si>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</si>
  <si>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</si>
  <si>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</si>
  <si>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</si>
  <si>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</si>
  <si>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</si>
  <si>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</si>
  <si>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</si>
  <si>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</si>
  <si>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</si>
  <si>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</si>
  <si>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</si>
  <si>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</si>
  <si>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</si>
  <si>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</si>
  <si>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</si>
  <si>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</si>
  <si>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</si>
  <si>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</si>
  <si>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</si>
  <si>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</si>
  <si>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</si>
  <si>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</si>
  <si>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</si>
  <si>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</si>
  <si>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</si>
  <si>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</si>
  <si>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</si>
  <si>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</si>
  <si>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</si>
  <si>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</si>
  <si>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</si>
  <si>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</si>
  <si>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</si>
  <si>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</si>
  <si>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</si>
  <si>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</si>
  <si>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</si>
  <si>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</si>
  <si>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</si>
  <si>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</si>
  <si>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</si>
  <si>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</si>
  <si>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</si>
  <si>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</si>
  <si>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</si>
  <si>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</si>
  <si>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</si>
  <si>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</si>
  <si>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</si>
  <si>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</si>
  <si>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</si>
  <si>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</si>
  <si>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</si>
  <si>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</si>
  <si>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</si>
  <si>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</si>
  <si>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</si>
  <si>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</si>
  <si>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</si>
  <si>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</si>
  <si>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</si>
  <si>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</si>
  <si>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</si>
  <si>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</si>
  <si>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</si>
  <si>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</si>
  <si>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</si>
  <si>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</si>
  <si>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</si>
  <si>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</si>
  <si>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</si>
  <si>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</si>
  <si>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</si>
  <si>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</si>
  <si>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</si>
  <si>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</si>
  <si>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</si>
  <si>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</si>
  <si>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</si>
  <si>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</si>
  <si>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</si>
  <si>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</si>
  <si>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</si>
  <si>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</si>
  <si>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</si>
  <si>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</si>
  <si>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</si>
  <si>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</si>
  <si>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</si>
  <si>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</si>
  <si>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</si>
  <si>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</si>
  <si>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</si>
  <si>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</si>
  <si>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</si>
  <si>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</si>
  <si>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</si>
  <si>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</si>
  <si>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</si>
  <si>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</si>
  <si>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</si>
  <si>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</si>
  <si>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</si>
  <si>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</si>
  <si>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</si>
  <si>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</si>
  <si>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</si>
  <si>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</si>
  <si>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</si>
  <si>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</si>
  <si>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</si>
  <si>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</si>
  <si>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</si>
  <si>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</si>
  <si>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</si>
  <si>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</si>
  <si>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</si>
  <si>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</si>
  <si>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</si>
  <si>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</si>
  <si>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</si>
  <si>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</si>
  <si>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</si>
  <si>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</si>
  <si>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</si>
  <si>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</si>
  <si>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</si>
  <si>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</si>
  <si>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</si>
  <si>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</si>
  <si>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</si>
  <si>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</si>
  <si>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</si>
  <si>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</si>
  <si>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</si>
  <si>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</si>
  <si>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</si>
  <si>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</si>
  <si>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</si>
  <si>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</si>
  <si>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</si>
  <si>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</si>
  <si>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</si>
  <si>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</si>
  <si>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</si>
  <si>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</si>
  <si>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</si>
  <si>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</si>
  <si>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</si>
  <si>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</si>
  <si>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</si>
  <si>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</si>
  <si>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</si>
  <si>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</si>
  <si>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</si>
  <si>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</si>
  <si>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</si>
  <si>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</si>
  <si>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</si>
  <si>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</si>
  <si>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</si>
  <si>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</si>
  <si>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</si>
  <si>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</si>
  <si>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</si>
  <si>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</si>
  <si>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</si>
  <si>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</si>
  <si>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</si>
  <si>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</si>
  <si>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</si>
  <si>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</si>
  <si>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</si>
  <si>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</si>
  <si>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</si>
  <si>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</si>
  <si>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</si>
  <si>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</si>
  <si>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</si>
  <si>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</si>
  <si>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</si>
  <si>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</si>
  <si>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</si>
  <si>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</si>
  <si>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</si>
  <si>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</si>
  <si>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</si>
  <si>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</si>
  <si>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</si>
  <si>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</si>
  <si>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</si>
  <si>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</si>
  <si>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</si>
  <si>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</si>
  <si>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</si>
  <si>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</si>
  <si>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</si>
  <si>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</si>
  <si>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</si>
  <si>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</si>
  <si>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</si>
  <si>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</si>
  <si>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</si>
  <si>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</si>
  <si>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</si>
  <si>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</si>
  <si>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</si>
  <si>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</si>
  <si>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</si>
  <si>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</si>
  <si>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</si>
  <si>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</si>
  <si>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</si>
  <si>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</si>
  <si>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</si>
  <si>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</si>
  <si>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</si>
  <si>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</si>
  <si>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</si>
  <si>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</si>
  <si>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</si>
  <si>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</si>
  <si>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</si>
  <si>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</si>
  <si>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</si>
  <si>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</si>
  <si>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</si>
  <si>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</si>
  <si>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</si>
  <si>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</si>
  <si>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</si>
  <si>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</si>
  <si>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</si>
  <si>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</si>
  <si>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</si>
  <si>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</si>
  <si>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</si>
  <si>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</si>
  <si>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</si>
  <si>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</si>
  <si>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</si>
  <si>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</si>
  <si>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</si>
  <si>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</si>
  <si>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</si>
  <si>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</si>
  <si>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</si>
  <si>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</si>
  <si>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</si>
  <si>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</si>
  <si>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</si>
  <si>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</si>
  <si>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</si>
  <si>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</si>
  <si>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</si>
  <si>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</si>
  <si>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</si>
  <si>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</si>
  <si>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</si>
  <si>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</si>
  <si>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</si>
  <si>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</si>
  <si>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</si>
  <si>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</si>
  <si>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</si>
  <si>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</si>
  <si>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</si>
  <si>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</si>
  <si>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</si>
  <si>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</si>
  <si>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</si>
  <si>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</si>
  <si>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</si>
  <si>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</si>
  <si>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</si>
  <si>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</si>
  <si>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</si>
  <si>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</si>
  <si>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</si>
  <si>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</si>
  <si>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</si>
  <si>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</si>
  <si>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</si>
  <si>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</si>
  <si>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</si>
  <si>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</si>
  <si>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</si>
  <si>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</si>
  <si>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</si>
  <si>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</si>
  <si>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</si>
  <si>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</si>
  <si>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</si>
  <si>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</si>
  <si>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</si>
  <si>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</si>
  <si>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</si>
  <si>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</si>
  <si>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</si>
  <si>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</si>
  <si>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</si>
  <si>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</si>
  <si>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</si>
  <si>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</si>
  <si>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</si>
  <si>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</si>
  <si>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</si>
  <si>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</si>
  <si>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</si>
  <si>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</si>
  <si>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</si>
  <si>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</si>
  <si>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</si>
  <si>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</si>
  <si>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</si>
  <si>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</si>
  <si>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</si>
  <si>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</si>
  <si>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</si>
  <si>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</si>
  <si>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</si>
  <si>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</si>
  <si>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</si>
  <si>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</si>
  <si>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</si>
  <si>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</si>
  <si>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</si>
  <si>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</si>
  <si>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</si>
  <si>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</si>
  <si>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</si>
  <si>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</si>
  <si>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</si>
  <si>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</si>
  <si>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</si>
  <si>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</si>
  <si>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</si>
  <si>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</si>
  <si>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</si>
  <si>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</si>
  <si>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</si>
  <si>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</si>
  <si>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</si>
  <si>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</si>
  <si>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</si>
  <si>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</si>
  <si>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</si>
  <si>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</si>
  <si>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</si>
  <si>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</si>
  <si>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</si>
  <si>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</si>
  <si>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</si>
  <si>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</si>
  <si>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</si>
  <si>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</si>
  <si>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</si>
  <si>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</si>
  <si>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</si>
  <si>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</si>
  <si>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</si>
  <si>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</si>
  <si>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</si>
  <si>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</si>
  <si>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</si>
  <si>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</si>
  <si>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</si>
  <si>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</si>
  <si>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</si>
  <si>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</si>
  <si>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</si>
  <si>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</si>
  <si>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</si>
  <si>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</si>
  <si>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</si>
  <si>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</si>
  <si>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</si>
  <si>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</si>
  <si>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</si>
  <si>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</si>
  <si>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</si>
  <si>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</si>
  <si>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</si>
  <si>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</si>
  <si>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</si>
  <si>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</si>
  <si>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</si>
  <si>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</si>
  <si>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</si>
  <si>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</si>
  <si>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</si>
  <si>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</si>
  <si>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</si>
  <si>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</si>
  <si>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</si>
  <si>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</si>
  <si>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</si>
  <si>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</si>
  <si>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</si>
  <si>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</si>
  <si>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</si>
  <si>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</si>
  <si>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</si>
  <si>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</si>
  <si>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</si>
  <si>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</si>
  <si>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</si>
  <si>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</si>
  <si>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</si>
  <si>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</si>
  <si>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</si>
  <si>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</si>
  <si>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</si>
  <si>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</si>
  <si>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</si>
  <si>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</si>
  <si>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</si>
  <si>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</si>
  <si>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</si>
  <si>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</si>
  <si>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</si>
  <si>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</si>
  <si>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</si>
  <si>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</si>
  <si>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</si>
  <si>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</si>
  <si>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</si>
  <si>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</si>
  <si>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</si>
  <si>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</si>
  <si>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</si>
  <si>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</si>
  <si>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</si>
  <si>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</si>
  <si>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</si>
  <si>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</si>
  <si>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</si>
  <si>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</si>
  <si>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</si>
  <si>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</si>
  <si>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</si>
  <si>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</si>
  <si>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</si>
  <si>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</si>
  <si>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</si>
  <si>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</si>
  <si>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</si>
  <si>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</si>
  <si>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</si>
  <si>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</si>
  <si>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</si>
  <si>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</si>
  <si>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</si>
  <si>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</si>
  <si>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</si>
  <si>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</si>
  <si>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</si>
  <si>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</si>
  <si>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</si>
  <si>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</si>
  <si>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</si>
  <si>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</si>
  <si>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</si>
  <si>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</si>
  <si>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</si>
  <si>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</si>
  <si>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</si>
  <si>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</si>
  <si>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</si>
  <si>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</si>
  <si>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</si>
  <si>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</si>
  <si>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</si>
  <si>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</si>
  <si>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</si>
  <si>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</si>
  <si>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</si>
  <si>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</si>
  <si>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</si>
  <si>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</si>
  <si>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</si>
  <si>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</si>
  <si>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</si>
  <si>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</si>
  <si>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</si>
  <si>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</si>
  <si>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</si>
  <si>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</si>
  <si>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</si>
  <si>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</si>
  <si>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</si>
  <si>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</si>
  <si>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</si>
  <si>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</si>
  <si>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</si>
  <si>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</si>
  <si>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</si>
  <si>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</si>
  <si>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</si>
  <si>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</si>
  <si>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</si>
  <si>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</si>
  <si>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</si>
  <si>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</si>
  <si>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</si>
  <si>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</si>
  <si>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</si>
  <si>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</si>
  <si>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</si>
  <si>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</si>
  <si>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</si>
  <si>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</si>
  <si>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</si>
  <si>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</si>
  <si>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</si>
  <si>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</si>
  <si>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</si>
  <si>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</si>
  <si>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</si>
  <si>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</si>
  <si>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</si>
  <si>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</si>
  <si>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</si>
  <si>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</si>
  <si>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</si>
  <si>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</si>
  <si>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</si>
  <si>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</si>
  <si>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</si>
  <si>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</si>
  <si>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</si>
  <si>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</si>
  <si>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</si>
  <si>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</si>
  <si>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</si>
  <si>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</si>
  <si>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</si>
  <si>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</si>
  <si>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</si>
  <si>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</si>
  <si>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</si>
  <si>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</si>
  <si>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</si>
  <si>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</si>
  <si>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</si>
  <si>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</si>
  <si>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</si>
  <si>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</si>
  <si>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</si>
  <si>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</si>
  <si>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</si>
  <si>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</si>
  <si>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</si>
  <si>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</si>
  <si>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</si>
  <si>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</si>
  <si>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</si>
  <si>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</si>
  <si>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</si>
  <si>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</si>
  <si>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</si>
  <si>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</si>
  <si>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</si>
  <si>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</si>
  <si>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</si>
  <si>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</si>
  <si>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</si>
  <si>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</si>
  <si>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</si>
  <si>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</si>
  <si>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</si>
  <si>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</si>
  <si>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</si>
  <si>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</si>
  <si>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</si>
  <si>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</si>
  <si>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</si>
  <si>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</si>
  <si>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</si>
  <si>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</si>
  <si>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</si>
  <si>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</si>
  <si>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</si>
  <si>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</si>
  <si>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</si>
  <si>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</si>
  <si>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</si>
  <si>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</si>
  <si>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</si>
  <si>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</si>
  <si>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</si>
  <si>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</si>
  <si>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</si>
  <si>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</si>
  <si>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</si>
  <si>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</si>
  <si>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</si>
  <si>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</si>
  <si>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</si>
  <si>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</si>
  <si>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</si>
  <si>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</si>
  <si>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</si>
  <si>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</si>
  <si>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</si>
  <si>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</si>
  <si>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</si>
  <si>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</si>
  <si>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</si>
  <si>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</si>
  <si>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</si>
  <si>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</si>
  <si>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</si>
  <si>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</si>
  <si>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</si>
  <si>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</si>
  <si>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</si>
  <si>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</si>
  <si>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</si>
  <si>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</si>
  <si>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</si>
  <si>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</si>
  <si>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</si>
  <si>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</si>
  <si>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</si>
  <si>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</si>
  <si>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</si>
  <si>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</si>
  <si>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</si>
  <si>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</si>
  <si>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</si>
  <si>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</si>
  <si>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</si>
  <si>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</si>
  <si>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</si>
  <si>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</si>
  <si>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</si>
  <si>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</si>
  <si>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</si>
  <si>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</si>
  <si>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</si>
  <si>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</si>
  <si>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</si>
  <si>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</si>
  <si>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</si>
  <si>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</si>
  <si>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</si>
  <si>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</si>
  <si>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</si>
  <si>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</si>
  <si>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</si>
  <si>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</si>
  <si>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</si>
  <si>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</si>
  <si>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</si>
  <si>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</si>
  <si>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</si>
  <si>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</si>
  <si>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</si>
  <si>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</si>
  <si>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</si>
  <si>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</si>
  <si>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</si>
  <si>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</si>
  <si>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</si>
  <si>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</si>
  <si>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</si>
  <si>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</si>
  <si>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</si>
  <si>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</si>
  <si>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</si>
  <si>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</si>
  <si>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</si>
  <si>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</si>
  <si>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</si>
  <si>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</si>
  <si>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</si>
  <si>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</si>
  <si>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</si>
  <si>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</si>
  <si>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</si>
  <si>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</si>
  <si>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</si>
  <si>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</si>
  <si>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</si>
  <si>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</si>
  <si>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</si>
  <si>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</si>
  <si>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</si>
  <si>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</si>
  <si>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</si>
  <si>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</si>
  <si>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</si>
  <si>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</si>
  <si>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</si>
  <si>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</si>
  <si>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</si>
  <si>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</si>
  <si>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</si>
  <si>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</si>
  <si>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</si>
  <si>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</si>
  <si>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</si>
  <si>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</si>
  <si>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</si>
  <si>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</si>
  <si>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</si>
  <si>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</si>
  <si>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</si>
  <si>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</si>
  <si>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</si>
  <si>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</si>
  <si>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</si>
  <si>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</si>
  <si>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</si>
  <si>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</si>
  <si>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</si>
  <si>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</si>
  <si>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</si>
  <si>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</si>
  <si>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</si>
  <si>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</si>
  <si>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</si>
  <si>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</si>
  <si>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</si>
  <si>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</si>
  <si>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</si>
  <si>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</si>
  <si>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</si>
  <si>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</si>
  <si>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</si>
  <si>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</si>
  <si>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</si>
  <si>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</si>
  <si>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</si>
  <si>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</si>
  <si>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</si>
  <si>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</si>
  <si>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</si>
  <si>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</si>
  <si>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</si>
  <si>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</si>
  <si>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</si>
  <si>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</si>
  <si>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</si>
  <si>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</si>
  <si>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</si>
  <si>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</si>
  <si>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</si>
  <si>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</si>
  <si>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</si>
  <si>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</si>
  <si>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</si>
  <si>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</si>
  <si>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</si>
  <si>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</si>
  <si>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</si>
  <si>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</si>
  <si>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</si>
  <si>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</si>
  <si>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</si>
  <si>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</si>
  <si>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</si>
  <si>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</si>
  <si>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</si>
  <si>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</si>
  <si>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</si>
  <si>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</si>
  <si>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</si>
  <si>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</si>
  <si>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</si>
  <si>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</si>
  <si>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</si>
  <si>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</si>
  <si>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</si>
  <si>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</si>
  <si>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</si>
  <si>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</si>
  <si>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</si>
  <si>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</si>
  <si>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</si>
  <si>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</si>
  <si>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</si>
  <si>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</si>
  <si>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</si>
  <si>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</si>
  <si>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</si>
  <si>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</si>
  <si>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</si>
  <si>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</si>
  <si>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</si>
  <si>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</si>
  <si>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</si>
  <si>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</si>
  <si>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</si>
  <si>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</si>
  <si>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</si>
  <si>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</si>
  <si>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</si>
  <si>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</si>
  <si>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</si>
  <si>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</si>
  <si>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</si>
  <si>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</si>
  <si>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</si>
  <si>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</si>
  <si>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</si>
  <si>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</si>
  <si>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</si>
  <si>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</si>
  <si>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</si>
  <si>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</si>
  <si>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</si>
  <si>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</si>
  <si>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</si>
  <si>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</si>
  <si>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</si>
  <si>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</si>
  <si>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</si>
  <si>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</si>
  <si>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</si>
  <si>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</si>
  <si>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</si>
  <si>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</si>
  <si>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</si>
  <si>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</si>
  <si>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</si>
  <si>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</si>
  <si>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</si>
  <si>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</si>
  <si>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</si>
  <si>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</si>
  <si>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</si>
  <si>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</si>
  <si>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</si>
  <si>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</si>
  <si>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</si>
  <si>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</si>
  <si>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</si>
  <si>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</si>
  <si>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</si>
  <si>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</si>
  <si>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</si>
  <si>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</si>
  <si>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</si>
  <si>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</si>
  <si>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</si>
  <si>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</si>
  <si>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</si>
  <si>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</si>
  <si>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</si>
  <si>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</si>
  <si>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</si>
  <si>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</si>
  <si>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</si>
  <si>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</si>
  <si>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</si>
  <si>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</si>
  <si>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</si>
  <si>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</si>
  <si>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</si>
  <si>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</si>
  <si>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</si>
  <si>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</si>
  <si>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</si>
  <si>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</si>
  <si>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</si>
  <si>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</si>
  <si>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</si>
  <si>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</si>
  <si>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</si>
  <si>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</si>
  <si>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</si>
  <si>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</si>
  <si>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</si>
  <si>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</si>
  <si>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</si>
  <si>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</si>
  <si>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</si>
  <si>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</si>
  <si>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</si>
  <si>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</si>
  <si>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</si>
  <si>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</si>
  <si>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</si>
  <si>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</si>
  <si>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</si>
  <si>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</si>
  <si>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</si>
  <si>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</si>
  <si>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</si>
  <si>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</si>
  <si>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</si>
  <si>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</si>
  <si>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</si>
  <si>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</si>
  <si>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</si>
  <si>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</si>
  <si>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</si>
  <si>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</si>
  <si>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</si>
  <si>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</si>
  <si>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</si>
  <si>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</si>
  <si>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</si>
  <si>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</si>
  <si>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</si>
  <si>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</si>
  <si>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</si>
  <si>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</si>
  <si>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</si>
  <si>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</si>
  <si>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</si>
  <si>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</si>
  <si>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</si>
  <si>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</si>
  <si>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</si>
  <si>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</si>
  <si>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</si>
  <si>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</si>
  <si>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</si>
  <si>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</si>
  <si>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</si>
  <si>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</si>
  <si>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</si>
  <si>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</si>
  <si>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</si>
  <si>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</si>
  <si>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</si>
  <si>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</si>
  <si>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</si>
  <si>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</si>
  <si>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</si>
  <si>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</si>
  <si>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</si>
  <si>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</si>
  <si>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</si>
  <si>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</si>
  <si>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</si>
  <si>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</si>
  <si>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</si>
  <si>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</si>
  <si>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</si>
  <si>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</si>
  <si>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</si>
  <si>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</si>
  <si>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</si>
  <si>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</si>
  <si>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</si>
  <si>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</si>
  <si>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</si>
  <si>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</si>
  <si>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</si>
  <si>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</si>
  <si>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</si>
  <si>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</si>
  <si>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</si>
  <si>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</si>
  <si>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</si>
  <si>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</si>
  <si>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</si>
  <si>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</si>
  <si>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</si>
  <si>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</si>
  <si>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</si>
  <si>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</si>
  <si>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</si>
  <si>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</si>
  <si>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</si>
  <si>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</si>
  <si>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</si>
  <si>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</si>
  <si>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</si>
  <si>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</si>
  <si>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</si>
  <si>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</si>
  <si>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</si>
  <si>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</si>
  <si>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</si>
  <si>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</si>
  <si>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</si>
  <si>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</si>
  <si>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</si>
  <si>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</si>
  <si>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</si>
  <si>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</si>
  <si>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</si>
  <si>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</si>
  <si>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</si>
  <si>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</si>
  <si>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</si>
  <si>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</si>
  <si>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</si>
  <si>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</si>
  <si>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</si>
  <si>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</si>
  <si>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</si>
  <si>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</si>
  <si>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</si>
  <si>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</si>
  <si>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</si>
  <si>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</si>
  <si>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</si>
  <si>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</si>
  <si>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</si>
  <si>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</si>
  <si>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</si>
  <si>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</si>
  <si>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</si>
  <si>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</si>
  <si>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</si>
  <si>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</si>
  <si>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</si>
  <si>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</si>
  <si>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</si>
  <si>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</si>
  <si>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</si>
  <si>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</si>
  <si>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</si>
  <si>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</si>
  <si>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</si>
  <si>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</si>
  <si>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</si>
  <si>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</si>
  <si>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</si>
  <si>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</si>
  <si>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</si>
  <si>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</si>
  <si>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</si>
  <si>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</si>
  <si>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</si>
  <si>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</si>
  <si>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</si>
  <si>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</si>
  <si>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</si>
  <si>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</si>
  <si>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</si>
  <si>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</si>
  <si>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</si>
  <si>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</si>
  <si>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</si>
  <si>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</si>
  <si>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</si>
  <si>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</si>
  <si>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</si>
  <si>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</si>
  <si>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</si>
  <si>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</si>
  <si>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</si>
  <si>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</si>
  <si>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</si>
  <si>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</si>
  <si>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</si>
  <si>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</si>
  <si>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</si>
  <si>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</si>
  <si>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</si>
  <si>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</si>
  <si>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</si>
  <si>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</si>
  <si>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</si>
  <si>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</si>
  <si>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</si>
  <si>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</si>
  <si>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</si>
  <si>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</si>
  <si>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</si>
  <si>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</si>
  <si>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</si>
  <si>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</si>
  <si>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</si>
  <si>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</si>
  <si>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</si>
  <si>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</si>
  <si>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</si>
  <si>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</si>
  <si>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</si>
  <si>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</si>
  <si>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</si>
  <si>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</si>
  <si>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</si>
  <si>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</si>
  <si>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</si>
  <si>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</si>
  <si>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</si>
  <si>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</si>
  <si>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</si>
  <si>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</si>
  <si>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</si>
  <si>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</si>
  <si>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</si>
  <si>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</si>
  <si>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</si>
  <si>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</si>
  <si>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</si>
  <si>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</si>
  <si>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</si>
  <si>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</si>
  <si>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</si>
  <si>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</si>
  <si>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</si>
  <si>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</si>
  <si>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</si>
  <si>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</si>
  <si>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</si>
  <si>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</si>
  <si>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</si>
  <si>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</si>
  <si>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</si>
  <si>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</si>
  <si>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</si>
  <si>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</si>
  <si>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</si>
  <si>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</si>
  <si>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</si>
  <si>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</si>
  <si>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</si>
  <si>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</si>
  <si>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</si>
  <si>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</si>
  <si>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</si>
  <si>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</si>
  <si>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</si>
  <si>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</si>
  <si>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</si>
  <si>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</si>
  <si>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</si>
  <si>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</si>
  <si>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</si>
  <si>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</si>
  <si>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</si>
  <si>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</si>
  <si>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</si>
  <si>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</si>
  <si>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</si>
  <si>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</si>
  <si>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</si>
  <si>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</si>
  <si>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</si>
  <si>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</si>
  <si>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</si>
  <si>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</si>
  <si>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</si>
  <si>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</si>
  <si>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</si>
  <si>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</si>
  <si>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</si>
  <si>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</si>
  <si>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</si>
  <si>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</si>
  <si>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</si>
  <si>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</si>
  <si>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</si>
  <si>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</si>
  <si>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</si>
  <si>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</si>
  <si>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</si>
  <si>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</si>
  <si>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</si>
  <si>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</si>
  <si>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</si>
  <si>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</si>
  <si>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</si>
  <si>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</si>
  <si>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</si>
  <si>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</si>
  <si>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</si>
  <si>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</si>
  <si>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</si>
  <si>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</si>
  <si>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</si>
  <si>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</si>
  <si>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</si>
  <si>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</si>
  <si>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</si>
  <si>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</si>
  <si>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</si>
  <si>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</si>
  <si>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</si>
  <si>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</si>
  <si>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</si>
  <si>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</si>
  <si>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</si>
  <si>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</si>
  <si>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</si>
  <si>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</si>
  <si>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</si>
  <si>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</si>
  <si>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</si>
  <si>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</si>
  <si>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</si>
  <si>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</si>
  <si>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</si>
  <si>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</si>
  <si>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</si>
  <si>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</si>
  <si>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</si>
  <si>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</si>
  <si>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</si>
  <si>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</si>
  <si>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</si>
  <si>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</si>
  <si>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</si>
  <si>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</si>
  <si>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</si>
  <si>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</si>
  <si>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</si>
  <si>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</si>
  <si>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</si>
  <si>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</si>
  <si>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</si>
  <si>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</si>
  <si>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</si>
  <si>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</si>
  <si>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</si>
  <si>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</si>
  <si>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</si>
  <si>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</si>
  <si>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</si>
  <si>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</si>
  <si>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</si>
  <si>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</si>
  <si>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</si>
  <si>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</si>
  <si>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</si>
  <si>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</si>
  <si>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</si>
  <si>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</si>
  <si>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</si>
  <si>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</si>
  <si>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</si>
  <si>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</si>
  <si>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</si>
  <si>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</si>
  <si>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</si>
  <si>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</si>
  <si>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</si>
  <si>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</si>
  <si>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</si>
  <si>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</si>
  <si>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</si>
  <si>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</si>
  <si>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</si>
  <si>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</si>
  <si>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</si>
  <si>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</si>
  <si>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</si>
  <si>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</si>
  <si>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</si>
  <si>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</si>
  <si>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</si>
  <si>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</si>
  <si>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</si>
  <si>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</si>
  <si>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</si>
  <si>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</si>
  <si>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</si>
  <si>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</si>
  <si>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</si>
  <si>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</si>
  <si>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</si>
  <si>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</si>
  <si>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</si>
  <si>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</si>
  <si>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</si>
  <si>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</si>
  <si>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</si>
  <si>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</si>
  <si>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</si>
  <si>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</si>
  <si>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</si>
  <si>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</si>
  <si>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</si>
  <si>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</si>
  <si>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</si>
  <si>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</si>
  <si>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</si>
  <si>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</si>
  <si>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</si>
  <si>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</si>
  <si>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</si>
  <si>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</si>
  <si>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</si>
  <si>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</si>
  <si>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</si>
  <si>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</si>
  <si>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</si>
  <si>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</si>
  <si>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</si>
  <si>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</si>
  <si>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</si>
  <si>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</si>
  <si>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</si>
  <si>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</si>
  <si>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</si>
  <si>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</si>
  <si>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</si>
  <si>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</si>
  <si>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</si>
  <si>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</si>
  <si>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</si>
  <si>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</si>
  <si>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</si>
  <si>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</si>
  <si>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</si>
  <si>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</si>
  <si>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</si>
  <si>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</si>
  <si>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</si>
  <si>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</si>
  <si>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</si>
  <si>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</si>
  <si>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</si>
  <si>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</si>
  <si>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</si>
  <si>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</si>
  <si>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</si>
  <si>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</si>
  <si>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</si>
  <si>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</si>
  <si>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</si>
  <si>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</si>
  <si>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</si>
  <si>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</si>
  <si>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</si>
  <si>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</si>
  <si>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</si>
  <si>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</si>
  <si>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</si>
  <si>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</si>
  <si>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</si>
  <si>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</si>
  <si>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</si>
  <si>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</si>
  <si>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</si>
  <si>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</si>
  <si>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</si>
  <si>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</si>
  <si>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</si>
  <si>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</si>
  <si>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</si>
  <si>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</si>
  <si>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</si>
  <si>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</si>
  <si>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</si>
  <si>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</si>
  <si>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</si>
  <si>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</si>
  <si>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</si>
  <si>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</si>
  <si>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</si>
  <si>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</si>
  <si>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</si>
  <si>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</si>
  <si>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</si>
  <si>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</si>
  <si>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</si>
  <si>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</si>
  <si>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</si>
  <si>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</si>
  <si>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</si>
  <si>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</si>
  <si>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</si>
  <si>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</si>
  <si>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</si>
  <si>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</si>
  <si>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</si>
  <si>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</si>
  <si>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</si>
  <si>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</si>
  <si>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</si>
  <si>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</si>
  <si>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</si>
  <si>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</si>
  <si>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</si>
  <si>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</si>
  <si>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</si>
  <si>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</si>
  <si>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</si>
  <si>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</si>
  <si>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</si>
  <si>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</si>
  <si>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</si>
  <si>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</si>
  <si>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</si>
  <si>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</si>
  <si>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</si>
  <si>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</si>
  <si>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</si>
  <si>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</si>
  <si>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</si>
  <si>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</si>
  <si>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</si>
  <si>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</si>
  <si>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</si>
  <si>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</si>
  <si>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</si>
  <si>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</si>
  <si>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</si>
  <si>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</si>
  <si>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</si>
  <si>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</si>
  <si>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</si>
  <si>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</si>
  <si>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</si>
  <si>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</si>
  <si>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</si>
  <si>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</si>
  <si>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</si>
  <si>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</si>
  <si>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</si>
  <si>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</si>
  <si>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</si>
  <si>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</si>
  <si>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</si>
  <si>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</si>
  <si>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</si>
  <si>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</si>
  <si>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</si>
  <si>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</si>
  <si>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</si>
  <si>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</si>
  <si>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</si>
  <si>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</si>
  <si>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</si>
  <si>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</si>
  <si>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</si>
  <si>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</si>
  <si>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</si>
  <si>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</si>
  <si>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</si>
  <si>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</si>
  <si>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</si>
  <si>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</si>
  <si>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</si>
  <si>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</si>
  <si>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</si>
  <si>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</si>
  <si>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</si>
  <si>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</si>
  <si>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</si>
  <si>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</si>
  <si>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</si>
  <si>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</si>
  <si>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</si>
  <si>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</si>
  <si>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</si>
  <si>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</si>
  <si>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</si>
  <si>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</si>
  <si>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</si>
  <si>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</si>
  <si>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</si>
  <si>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</si>
  <si>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</si>
  <si>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</si>
  <si>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</si>
  <si>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</si>
  <si>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</si>
  <si>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</si>
  <si>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</si>
  <si>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</si>
  <si>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</si>
  <si>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</si>
  <si>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</si>
  <si>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</si>
  <si>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</si>
  <si>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</si>
  <si>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</si>
  <si>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</si>
  <si>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</si>
  <si>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</si>
  <si>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</si>
  <si>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</si>
  <si>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</si>
  <si>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</si>
  <si>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</si>
  <si>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</si>
  <si>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</si>
  <si>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</si>
  <si>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</si>
  <si>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</si>
  <si>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</si>
  <si>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</si>
  <si>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</si>
  <si>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</si>
  <si>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</si>
  <si>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</si>
  <si>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</si>
  <si>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</si>
  <si>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</si>
  <si>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</si>
  <si>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</si>
  <si>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</si>
  <si>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</si>
  <si>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</si>
  <si>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</si>
  <si>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</si>
  <si>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</si>
  <si>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</si>
  <si>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</si>
  <si>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</si>
  <si>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</si>
  <si>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</si>
  <si>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</si>
  <si>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</si>
  <si>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</si>
  <si>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</si>
  <si>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</si>
  <si>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</si>
  <si>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</si>
  <si>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</si>
  <si>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</si>
  <si>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</si>
  <si>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</si>
  <si>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</si>
  <si>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</si>
  <si>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</si>
  <si>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</si>
  <si>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</si>
  <si>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</si>
  <si>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</si>
  <si>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</si>
  <si>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</si>
  <si>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</si>
  <si>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</si>
  <si>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</si>
  <si>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</si>
  <si>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</si>
  <si>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</si>
  <si>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</si>
  <si>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</si>
  <si>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</si>
  <si>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</si>
  <si>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</si>
  <si>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</si>
  <si>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</si>
  <si>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</si>
  <si>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</si>
  <si>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</si>
  <si>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</si>
  <si>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</si>
  <si>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</si>
  <si>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</si>
  <si>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</si>
  <si>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</si>
  <si>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</si>
  <si>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</si>
  <si>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</si>
  <si>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</si>
  <si>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</si>
  <si>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</si>
  <si>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</si>
  <si>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</si>
  <si>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</si>
  <si>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</si>
  <si>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</si>
  <si>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</si>
  <si>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</si>
  <si>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</si>
  <si>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</si>
  <si>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</si>
  <si>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</si>
  <si>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</si>
  <si>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</si>
  <si>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</si>
  <si>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</si>
  <si>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</si>
  <si>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</si>
  <si>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</si>
  <si>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</si>
  <si>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</si>
  <si>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</si>
  <si>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</si>
  <si>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</si>
  <si>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</si>
  <si>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</si>
  <si>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</si>
  <si>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</si>
  <si>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</si>
  <si>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</si>
  <si>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</si>
  <si>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</si>
  <si>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</si>
  <si>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</si>
  <si>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</si>
  <si>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</si>
  <si>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</si>
  <si>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</si>
  <si>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</si>
  <si>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</si>
  <si>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</si>
  <si>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</si>
  <si>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</si>
  <si>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</si>
  <si>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</si>
  <si>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</si>
  <si>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</si>
  <si>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</si>
  <si>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</si>
  <si>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</si>
  <si>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</si>
  <si>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</si>
  <si>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</si>
  <si>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</si>
  <si>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</si>
  <si>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</si>
  <si>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</si>
  <si>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</si>
  <si>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</si>
  <si>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</si>
  <si>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</si>
  <si>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</si>
  <si>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</si>
  <si>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</si>
  <si>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</si>
  <si>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</si>
  <si>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</si>
  <si>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</si>
  <si>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</si>
  <si>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</si>
  <si>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</si>
  <si>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</si>
  <si>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</si>
  <si>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</si>
  <si>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</si>
  <si>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</si>
  <si>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</si>
  <si>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</si>
  <si>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</si>
  <si>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</si>
  <si>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</si>
  <si>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</si>
  <si>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</si>
  <si>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</si>
  <si>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</si>
  <si>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</si>
  <si>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</si>
  <si>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</si>
  <si>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</si>
  <si>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</si>
  <si>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</si>
  <si>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</si>
  <si>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</si>
  <si>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</si>
  <si>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</si>
  <si>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</si>
  <si>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</si>
  <si>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</si>
  <si>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</si>
  <si>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</si>
  <si>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</si>
  <si>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</si>
  <si>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</si>
  <si>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</si>
  <si>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</si>
  <si>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</si>
  <si>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</si>
  <si>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</si>
  <si>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</si>
  <si>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</si>
  <si>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</si>
  <si>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</si>
  <si>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</si>
  <si>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</si>
  <si>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</si>
  <si>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</si>
  <si>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</si>
  <si>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</si>
  <si>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</si>
  <si>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</si>
  <si>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</si>
  <si>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</si>
  <si>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</si>
  <si>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</si>
  <si>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</si>
  <si>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</si>
  <si>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</si>
  <si>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</si>
  <si>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</si>
  <si>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</si>
  <si>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</si>
  <si>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</si>
  <si>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</si>
  <si>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</si>
  <si>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</si>
  <si>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</si>
  <si>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</si>
  <si>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</si>
  <si>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</si>
  <si>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</si>
  <si>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</si>
  <si>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</si>
  <si>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</si>
  <si>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</si>
  <si>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</si>
  <si>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</si>
  <si>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</si>
  <si>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</si>
  <si>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</si>
  <si>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</si>
  <si>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</si>
  <si>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</si>
  <si>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</si>
  <si>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</si>
  <si>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</si>
  <si>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</si>
  <si>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</si>
  <si>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</si>
  <si>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</si>
  <si>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</si>
  <si>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</si>
  <si>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</si>
  <si>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</si>
  <si>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</si>
  <si>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</si>
  <si>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</si>
  <si>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</si>
  <si>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</si>
  <si>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</si>
  <si>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</si>
  <si>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</si>
  <si>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</si>
  <si>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</si>
  <si>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</si>
  <si>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</si>
  <si>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</si>
  <si>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</si>
  <si>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</si>
  <si>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</si>
  <si>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</si>
  <si>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</si>
  <si>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</si>
  <si>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</si>
  <si>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</si>
  <si>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</si>
  <si>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</si>
  <si>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</si>
  <si>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</si>
  <si>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</si>
  <si>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</si>
  <si>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</si>
  <si>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</si>
  <si>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</si>
  <si>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</si>
  <si>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</si>
  <si>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</si>
  <si>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</si>
  <si>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</si>
  <si>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</si>
  <si>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</si>
  <si>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</si>
  <si>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</si>
  <si>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</si>
  <si>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</si>
  <si>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</si>
  <si>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</si>
  <si>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</si>
  <si>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</si>
  <si>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</si>
  <si>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</si>
  <si>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</si>
  <si>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</si>
  <si>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</si>
  <si>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</si>
  <si>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</si>
  <si>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</si>
  <si>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</si>
  <si>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</si>
  <si>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</si>
  <si>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</si>
  <si>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</si>
  <si>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</si>
  <si>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</si>
  <si>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</si>
  <si>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</si>
  <si>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</si>
  <si>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</si>
  <si>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</si>
  <si>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</si>
  <si>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</si>
  <si>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</si>
  <si>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</si>
  <si>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</si>
  <si>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</si>
  <si>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</si>
  <si>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</si>
  <si>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</si>
  <si>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</si>
  <si>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</si>
  <si>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</si>
  <si>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</si>
  <si>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</si>
  <si>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</si>
  <si>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</si>
  <si>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</si>
  <si>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</si>
  <si>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</si>
  <si>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</si>
  <si>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</si>
  <si>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</si>
  <si>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</si>
  <si>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</si>
  <si>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</si>
  <si>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</si>
  <si>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</si>
  <si>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</si>
  <si>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</si>
  <si>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</si>
  <si>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</si>
  <si>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</si>
  <si>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</si>
  <si>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</si>
  <si>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</si>
  <si>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</si>
  <si>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</si>
  <si>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</si>
  <si>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</si>
  <si>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</si>
  <si>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</si>
  <si>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</si>
  <si>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</si>
  <si>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</si>
  <si>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</si>
  <si>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</si>
  <si>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</si>
  <si>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</si>
  <si>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</si>
  <si>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</si>
  <si>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</si>
  <si>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</si>
  <si>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</si>
  <si>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</si>
  <si>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</si>
  <si>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</si>
  <si>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</si>
  <si>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</si>
  <si>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</si>
  <si>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</si>
  <si>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</si>
  <si>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</si>
  <si>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</si>
  <si>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</si>
  <si>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</si>
  <si>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</si>
  <si>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</si>
  <si>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</si>
  <si>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</si>
  <si>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</si>
  <si>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</si>
  <si>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</si>
  <si>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</si>
  <si>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</si>
  <si>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</si>
  <si>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</si>
  <si>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</si>
  <si>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</si>
  <si>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</si>
  <si>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</si>
  <si>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</si>
  <si>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</si>
  <si>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</si>
  <si>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</si>
  <si>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</si>
  <si>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</si>
  <si>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</si>
  <si>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</si>
  <si>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</si>
  <si>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</si>
  <si>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</si>
  <si>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</si>
  <si>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</si>
  <si>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</si>
  <si>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</si>
  <si>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</si>
  <si>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</si>
  <si>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</si>
  <si>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</si>
  <si>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</si>
  <si>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</si>
  <si>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</si>
  <si>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</si>
  <si>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</si>
  <si>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</si>
  <si>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</si>
  <si>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</si>
  <si>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</si>
  <si>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</si>
  <si>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</si>
  <si>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</si>
  <si>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</si>
  <si>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</si>
  <si>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</si>
  <si>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</si>
  <si>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</si>
  <si>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</si>
  <si>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</si>
  <si>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</si>
  <si>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</si>
  <si>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</si>
  <si>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</si>
  <si>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</si>
  <si>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</si>
  <si>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</si>
  <si>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</si>
  <si>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</si>
  <si>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</si>
  <si>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</si>
  <si>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</si>
  <si>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</si>
  <si>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</si>
  <si>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</si>
  <si>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</si>
  <si>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</si>
  <si>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</si>
  <si>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</si>
  <si>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</si>
  <si>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</si>
  <si>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</si>
  <si>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</si>
  <si>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</si>
  <si>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</si>
  <si>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</si>
  <si>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</si>
  <si>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</si>
  <si>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</si>
  <si>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</si>
  <si>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</si>
  <si>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</si>
  <si>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</si>
  <si>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</si>
  <si>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</si>
  <si>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</si>
  <si>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</si>
  <si>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</si>
  <si>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</si>
  <si>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</si>
  <si>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</si>
  <si>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</si>
  <si>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</si>
  <si>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</si>
  <si>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</si>
  <si>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</si>
  <si>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</si>
  <si>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</si>
  <si>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</si>
  <si>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</si>
  <si>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</si>
  <si>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</si>
  <si>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</si>
  <si>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</si>
  <si>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</si>
  <si>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</si>
  <si>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</si>
  <si>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</si>
  <si>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</si>
  <si>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</si>
  <si>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</si>
  <si>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</si>
  <si>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</si>
  <si>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</si>
  <si>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</si>
  <si>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</si>
  <si>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</si>
  <si>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</si>
  <si>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</si>
  <si>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</si>
  <si>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</si>
  <si>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</si>
  <si>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</si>
  <si>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</si>
  <si>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</si>
  <si>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</si>
  <si>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</si>
  <si>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</si>
  <si>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</si>
  <si>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</si>
  <si>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</si>
  <si>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</si>
  <si>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</si>
  <si>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</si>
  <si>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</si>
  <si>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</si>
  <si>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</si>
  <si>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</si>
  <si>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</si>
  <si>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</si>
  <si>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</si>
  <si>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</si>
  <si>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</si>
  <si>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</si>
  <si>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</si>
  <si>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</si>
  <si>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</si>
  <si>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</si>
  <si>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</si>
  <si>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</si>
  <si>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</si>
  <si>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</si>
  <si>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</si>
  <si>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</si>
  <si>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</si>
  <si>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</si>
  <si>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</si>
  <si>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</si>
  <si>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</si>
  <si>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</si>
  <si>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</si>
  <si>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</si>
  <si>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</si>
  <si>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</si>
  <si>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</si>
  <si>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</si>
  <si>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</si>
  <si>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</si>
  <si>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</si>
  <si>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</si>
  <si>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</si>
  <si>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</si>
  <si>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</si>
  <si>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</si>
  <si>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</si>
  <si>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</si>
  <si>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</si>
  <si>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</si>
  <si>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</si>
  <si>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</si>
  <si>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</si>
  <si>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</si>
  <si>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</si>
  <si>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</si>
  <si>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</si>
  <si>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</si>
  <si>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</si>
  <si>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</si>
  <si>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</si>
  <si>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</si>
  <si>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</si>
  <si>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</si>
  <si>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</si>
  <si>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</si>
  <si>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</si>
  <si>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</si>
  <si>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</si>
  <si>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</si>
  <si>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</si>
  <si>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</si>
  <si>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</si>
  <si>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</si>
  <si>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</si>
  <si>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</si>
  <si>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</si>
  <si>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</si>
  <si>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</si>
  <si>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</si>
  <si>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</si>
  <si>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</si>
  <si>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</si>
  <si>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</si>
  <si>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</si>
  <si>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</si>
  <si>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</si>
  <si>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</si>
  <si>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</si>
  <si>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</si>
  <si>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</si>
  <si>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</si>
  <si>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</si>
  <si>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</si>
  <si>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</si>
  <si>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</si>
  <si>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</si>
  <si>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</si>
  <si>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</si>
  <si>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</si>
  <si>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</si>
  <si>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</si>
  <si>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</si>
  <si>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</si>
  <si>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</si>
  <si>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</si>
  <si>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</si>
  <si>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</si>
  <si>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</si>
  <si>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</si>
  <si>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</si>
  <si>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</si>
  <si>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</si>
  <si>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</si>
  <si>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</si>
  <si>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</si>
  <si>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</si>
  <si>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</si>
  <si>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</si>
  <si>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</si>
  <si>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</si>
  <si>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</si>
  <si>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</si>
  <si>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</si>
  <si>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</si>
  <si>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</si>
  <si>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</si>
  <si>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</si>
  <si>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</si>
  <si>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</si>
  <si>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</si>
  <si>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</si>
  <si>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</si>
  <si>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</si>
  <si>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</si>
  <si>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</si>
  <si>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</si>
  <si>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</si>
  <si>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</si>
  <si>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</si>
  <si>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</si>
  <si>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</si>
  <si>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</si>
  <si>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</si>
  <si>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</si>
  <si>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</si>
  <si>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</si>
  <si>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</si>
  <si>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</si>
  <si>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</si>
  <si>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</si>
  <si>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</si>
  <si>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</si>
  <si>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</si>
  <si>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</si>
  <si>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</si>
  <si>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</si>
  <si>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</si>
  <si>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</si>
  <si>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</si>
  <si>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</si>
  <si>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</si>
  <si>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</si>
  <si>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</si>
  <si>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</si>
  <si>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</si>
  <si>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</si>
  <si>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</si>
  <si>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</si>
  <si>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</si>
  <si>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</si>
  <si>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</si>
  <si>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</si>
  <si>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</si>
  <si>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</si>
  <si>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</si>
  <si>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</si>
  <si>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</si>
  <si>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</si>
  <si>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</si>
  <si>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</si>
  <si>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</si>
  <si>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</si>
  <si>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</si>
  <si>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</si>
  <si>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</si>
  <si>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</si>
  <si>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</si>
  <si>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</si>
  <si>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</si>
  <si>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</si>
  <si>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</si>
  <si>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</si>
  <si>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</si>
  <si>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</si>
  <si>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</si>
  <si>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</si>
  <si>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</si>
  <si>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</si>
  <si>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</si>
  <si>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</si>
  <si>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</si>
  <si>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</si>
  <si>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</si>
  <si>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</si>
  <si>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</si>
  <si>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</si>
  <si>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</si>
  <si>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</si>
  <si>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</si>
  <si>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</si>
  <si>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</si>
  <si>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</si>
  <si>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</si>
  <si>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</si>
  <si>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</si>
  <si>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</si>
  <si>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</si>
  <si>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</si>
  <si>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</si>
  <si>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</si>
  <si>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</si>
  <si>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</si>
  <si>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</si>
  <si>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</si>
  <si>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</si>
  <si>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</si>
  <si>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</si>
  <si>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</si>
  <si>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</si>
  <si>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</si>
  <si>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</si>
  <si>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</si>
  <si>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</si>
  <si>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</si>
  <si>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</si>
  <si>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</si>
  <si>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</si>
  <si>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</si>
  <si>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</si>
  <si>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</si>
  <si>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</si>
  <si>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</si>
  <si>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</si>
  <si>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</si>
  <si>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</si>
  <si>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</si>
  <si>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</si>
  <si>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</si>
  <si>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</si>
  <si>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</si>
  <si>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</si>
  <si>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</si>
  <si>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</si>
  <si>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</si>
  <si>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</si>
  <si>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</si>
  <si>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</si>
  <si>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</si>
  <si>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</si>
  <si>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</si>
  <si>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</si>
  <si>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</si>
  <si>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</si>
  <si>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</si>
  <si>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</si>
  <si>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</si>
  <si>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</si>
  <si>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</si>
  <si>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</si>
  <si>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</si>
  <si>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</si>
  <si>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</si>
  <si>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</si>
  <si>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</si>
  <si>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</si>
  <si>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</si>
  <si>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</si>
  <si>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</si>
  <si>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</si>
  <si>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</si>
  <si>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</si>
  <si>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</si>
  <si>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</si>
  <si>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</si>
  <si>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</si>
  <si>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</si>
  <si>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</si>
  <si>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</si>
  <si>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</si>
  <si>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</si>
  <si>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</si>
  <si>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</si>
  <si>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</si>
  <si>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</si>
  <si>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</si>
  <si>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</si>
  <si>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</si>
  <si>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</si>
  <si>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</si>
  <si>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</si>
  <si>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</si>
  <si>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</si>
  <si>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</si>
  <si>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</si>
  <si>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</si>
  <si>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</si>
  <si>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</si>
  <si>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</si>
  <si>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</si>
  <si>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</si>
  <si>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</si>
  <si>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</si>
  <si>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</si>
  <si>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</si>
  <si>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</si>
  <si>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</si>
  <si>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</si>
  <si>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</si>
  <si>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</si>
  <si>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</si>
  <si>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</si>
  <si>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</si>
  <si>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</si>
  <si>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</si>
  <si>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</si>
  <si>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</si>
  <si>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</si>
  <si>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</si>
  <si>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</si>
  <si>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</si>
  <si>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</si>
  <si>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</si>
  <si>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</si>
  <si>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</si>
  <si>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</si>
  <si>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</si>
  <si>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</si>
  <si>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</si>
  <si>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</si>
  <si>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</si>
  <si>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</si>
  <si>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</si>
  <si>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</si>
  <si>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</si>
  <si>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</si>
  <si>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</si>
  <si>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</si>
  <si>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</si>
  <si>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</si>
  <si>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</si>
  <si>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</si>
  <si>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</si>
  <si>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</si>
  <si>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</si>
  <si>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</si>
  <si>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</si>
  <si>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</si>
  <si>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</si>
  <si>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</si>
  <si>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</si>
  <si>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</si>
  <si>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</si>
  <si>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</si>
  <si>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</si>
  <si>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</si>
  <si>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</si>
  <si>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</si>
  <si>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</si>
  <si>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</si>
  <si>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</si>
  <si>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</si>
  <si>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</si>
  <si>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</si>
  <si>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</si>
  <si>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</si>
  <si>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</si>
  <si>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</si>
  <si>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</si>
  <si>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</si>
  <si>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</si>
  <si>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</si>
  <si>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</si>
  <si>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</si>
  <si>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</si>
  <si>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</si>
  <si>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</si>
  <si>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</si>
  <si>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</si>
  <si>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</si>
  <si>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</si>
  <si>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</si>
  <si>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</si>
  <si>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</si>
  <si>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</si>
  <si>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</si>
  <si>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</si>
  <si>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</si>
  <si>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</si>
  <si>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</si>
  <si>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</si>
  <si>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</si>
  <si>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</si>
  <si>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</si>
  <si>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</si>
  <si>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</si>
  <si>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</si>
  <si>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</si>
  <si>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</si>
  <si>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</si>
  <si>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</si>
  <si>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</si>
  <si>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</si>
  <si>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</si>
  <si>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</si>
  <si>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</si>
  <si>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</si>
  <si>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</si>
  <si>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</si>
  <si>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</si>
  <si>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</si>
  <si>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</si>
  <si>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</si>
  <si>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</si>
  <si>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</si>
  <si>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</si>
  <si>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</si>
  <si>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</si>
  <si>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</si>
  <si>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</si>
  <si>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</si>
  <si>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</si>
  <si>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</si>
  <si>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</si>
  <si>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</si>
  <si>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</si>
  <si>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</si>
  <si>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</si>
  <si>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</si>
  <si>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</si>
  <si>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</si>
  <si>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</si>
  <si>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</si>
  <si>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</si>
  <si>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</si>
  <si>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</si>
  <si>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</si>
  <si>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</si>
  <si>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</si>
  <si>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</si>
  <si>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</si>
  <si>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</si>
  <si>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</si>
  <si>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</si>
  <si>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</si>
  <si>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</si>
  <si>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</si>
  <si>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</si>
  <si>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</si>
  <si>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</si>
  <si>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</si>
  <si>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</si>
  <si>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</si>
  <si>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</si>
  <si>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</si>
  <si>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</si>
  <si>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</si>
  <si>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</si>
  <si>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</si>
  <si>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</si>
  <si>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</si>
  <si>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</si>
  <si>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</si>
  <si>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</si>
  <si>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</si>
  <si>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</si>
  <si>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</si>
  <si>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</si>
  <si>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</si>
  <si>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</si>
  <si>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</si>
  <si>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</si>
  <si>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</si>
  <si>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</si>
  <si>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</si>
  <si>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</si>
  <si>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</si>
  <si>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</si>
  <si>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</si>
  <si>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</si>
  <si>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</si>
  <si>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</si>
  <si>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</si>
  <si>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</si>
  <si>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</si>
  <si>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</si>
  <si>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</si>
  <si>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</si>
  <si>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</si>
  <si>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</si>
  <si>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</si>
  <si>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</si>
  <si>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</si>
  <si>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</si>
  <si>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</si>
  <si>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</si>
  <si>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</si>
  <si>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</si>
  <si>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</si>
  <si>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</si>
  <si>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</si>
  <si>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</si>
  <si>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</si>
  <si>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</si>
  <si>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</si>
  <si>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</si>
  <si>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</si>
  <si>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</si>
  <si>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</si>
  <si>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</si>
  <si>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</si>
  <si>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</si>
  <si>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</si>
  <si>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</si>
  <si>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</si>
  <si>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</si>
  <si>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</si>
  <si>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</si>
  <si>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</si>
  <si>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</si>
  <si>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</si>
  <si>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</si>
  <si>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</si>
  <si>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</si>
  <si>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</si>
  <si>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</si>
  <si>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</si>
  <si>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</si>
  <si>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</si>
  <si>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</si>
  <si>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</si>
  <si>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</si>
  <si>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</si>
  <si>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</si>
  <si>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</si>
  <si>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</si>
  <si>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</si>
  <si>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</si>
  <si>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</si>
  <si>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</si>
  <si>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</si>
  <si>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</si>
  <si>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</si>
  <si>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</si>
  <si>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</si>
  <si>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</si>
  <si>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</si>
  <si>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</si>
  <si>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</si>
  <si>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</si>
  <si>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</si>
  <si>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</si>
  <si>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</si>
  <si>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</si>
  <si>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</si>
  <si>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</si>
  <si>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</si>
  <si>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</si>
  <si>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</si>
  <si>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</si>
  <si>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</si>
  <si>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</si>
  <si>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</si>
  <si>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</si>
  <si>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</si>
  <si>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</si>
  <si>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</si>
  <si>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</si>
  <si>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</si>
  <si>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</si>
  <si>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</si>
  <si>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</si>
  <si>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</si>
  <si>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</si>
  <si>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</si>
  <si>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</si>
  <si>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</si>
  <si>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</si>
  <si>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</si>
  <si>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</si>
  <si>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</si>
  <si>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</si>
  <si>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</si>
  <si>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</si>
  <si>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</si>
  <si>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</si>
  <si>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</si>
  <si>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</si>
  <si>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</si>
  <si>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</si>
  <si>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</si>
  <si>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</si>
  <si>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</si>
  <si>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</si>
  <si>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</si>
  <si>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</si>
  <si>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</si>
  <si>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</si>
  <si>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</si>
  <si>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</si>
  <si>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</si>
  <si>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</si>
  <si>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</si>
  <si>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</si>
  <si>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</si>
  <si>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</si>
  <si>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</si>
  <si>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</si>
  <si>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</si>
  <si>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</si>
  <si>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</si>
  <si>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</si>
  <si>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</si>
  <si>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</si>
  <si>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</si>
  <si>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</si>
  <si>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</si>
  <si>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</si>
  <si>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</si>
  <si>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</si>
  <si>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</si>
  <si>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</si>
  <si>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</si>
  <si>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</si>
  <si>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</si>
  <si>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</si>
  <si>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</si>
  <si>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</si>
  <si>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</si>
  <si>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</si>
  <si>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</si>
  <si>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</si>
  <si>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</si>
  <si>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</si>
  <si>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</si>
  <si>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</si>
  <si>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</si>
  <si>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</si>
  <si>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</si>
  <si>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</si>
  <si>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</si>
  <si>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</si>
  <si>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</si>
  <si>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</si>
  <si>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</si>
  <si>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</si>
  <si>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</si>
  <si>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</si>
  <si>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</si>
  <si>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</si>
  <si>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</si>
  <si>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</si>
  <si>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</si>
  <si>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</si>
  <si>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</si>
  <si>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</si>
  <si>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</si>
  <si>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</si>
  <si>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</si>
  <si>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</si>
  <si>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</si>
  <si>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</si>
  <si>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</si>
  <si>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</si>
  <si>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</si>
  <si>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</si>
  <si>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</si>
  <si>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</si>
  <si>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</si>
  <si>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</si>
  <si>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</si>
  <si>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</si>
  <si>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</si>
  <si>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</si>
  <si>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</si>
  <si>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</si>
  <si>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</si>
  <si>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</si>
  <si>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</si>
  <si>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</si>
  <si>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</si>
  <si>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</si>
  <si>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</si>
  <si>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</si>
  <si>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</si>
  <si>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</si>
  <si>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</si>
  <si>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</si>
  <si>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</si>
  <si>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</si>
  <si>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</si>
  <si>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</si>
  <si>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</si>
  <si>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</si>
  <si>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</si>
  <si>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</si>
  <si>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</si>
  <si>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</si>
  <si>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</si>
  <si>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</si>
  <si>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</si>
  <si>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</si>
  <si>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</si>
  <si>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</si>
  <si>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</si>
  <si>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</si>
  <si>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</si>
  <si>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</si>
  <si>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</si>
  <si>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</si>
  <si>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</si>
  <si>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</si>
  <si>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</si>
  <si>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</si>
  <si>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</si>
  <si>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</si>
  <si>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</si>
  <si>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</si>
  <si>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</si>
  <si>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</si>
  <si>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</si>
  <si>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</si>
  <si>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</si>
  <si>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</si>
  <si>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</si>
  <si>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</si>
  <si>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</si>
  <si>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</si>
  <si>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</si>
  <si>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</si>
  <si>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</si>
  <si>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</si>
  <si>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</si>
  <si>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</si>
  <si>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</si>
  <si>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</si>
  <si>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</si>
  <si>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</si>
  <si>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</si>
  <si>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</si>
  <si>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</si>
  <si>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</si>
  <si>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</si>
  <si>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</si>
  <si>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</si>
  <si>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</si>
  <si>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</si>
  <si>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</si>
  <si>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</si>
  <si>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</si>
  <si>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</si>
  <si>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</si>
  <si>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</si>
  <si>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</si>
  <si>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</si>
  <si>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</si>
  <si>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</si>
  <si>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</si>
  <si>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</si>
  <si>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</si>
  <si>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</si>
  <si>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</si>
  <si>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</si>
  <si>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</si>
  <si>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</si>
  <si>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</si>
  <si>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</si>
  <si>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</si>
  <si>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</si>
  <si>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</si>
  <si>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</si>
  <si>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</si>
  <si>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</si>
  <si>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</si>
  <si>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</si>
  <si>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</si>
  <si>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</si>
  <si>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</si>
  <si>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</si>
  <si>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</si>
  <si>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</si>
  <si>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</si>
  <si>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</si>
  <si>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</si>
  <si>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</si>
  <si>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</si>
  <si>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</si>
  <si>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</si>
  <si>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</si>
  <si>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</si>
  <si>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</si>
  <si>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</si>
  <si>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</si>
  <si>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</si>
  <si>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</si>
  <si>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</si>
  <si>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</si>
  <si>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</si>
  <si>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</si>
  <si>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</si>
  <si>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</si>
  <si>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</si>
  <si>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</si>
  <si>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</si>
  <si>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</si>
  <si>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</si>
  <si>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</si>
  <si>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</si>
  <si>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</si>
  <si>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</si>
  <si>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</si>
  <si>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</si>
  <si>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</si>
  <si>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</si>
  <si>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</si>
  <si>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</si>
  <si>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</si>
  <si>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</si>
  <si>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</si>
  <si>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</si>
  <si>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</si>
  <si>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</si>
  <si>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</si>
  <si>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</si>
  <si>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</si>
  <si>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</si>
  <si>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</si>
  <si>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</si>
  <si>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</si>
  <si>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</si>
  <si>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</si>
  <si>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</si>
  <si>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</si>
  <si>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</si>
  <si>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</si>
  <si>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</si>
  <si>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</si>
  <si>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</si>
  <si>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</si>
  <si>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</si>
  <si>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</si>
  <si>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</si>
  <si>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</si>
  <si>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</si>
  <si>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</si>
  <si>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</si>
  <si>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</si>
  <si>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</si>
  <si>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</si>
  <si>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</si>
  <si>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</si>
  <si>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</si>
  <si>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</si>
  <si>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</si>
  <si>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</si>
  <si>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</si>
  <si>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</si>
  <si>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</si>
  <si>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</si>
  <si>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</si>
  <si>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</si>
  <si>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</si>
  <si>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</si>
  <si>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</si>
  <si>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</si>
  <si>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</si>
  <si>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</si>
  <si>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</si>
  <si>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</si>
  <si>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</si>
  <si>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</si>
  <si>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</si>
  <si>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</si>
  <si>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</si>
  <si>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</si>
  <si>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</si>
  <si>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</si>
  <si>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</si>
  <si>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</si>
  <si>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</si>
  <si>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</si>
  <si>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</si>
  <si>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</si>
  <si>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</si>
  <si>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</si>
  <si>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</si>
  <si>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</si>
  <si>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</si>
  <si>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</si>
  <si>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</si>
  <si>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</si>
  <si>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</si>
  <si>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</si>
  <si>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</si>
  <si>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</si>
  <si>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</si>
  <si>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</si>
  <si>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</si>
  <si>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</si>
  <si>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</si>
  <si>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</si>
  <si>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</si>
  <si>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</si>
  <si>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</si>
  <si>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</si>
  <si>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</si>
  <si>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</si>
  <si>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</si>
  <si>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</si>
  <si>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</si>
  <si>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</si>
  <si>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</si>
  <si>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</si>
  <si>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</si>
  <si>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</si>
  <si>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</si>
  <si>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</si>
  <si>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</si>
  <si>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</si>
  <si>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</si>
  <si>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</si>
  <si>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</si>
  <si>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</si>
  <si>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</si>
  <si>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</si>
  <si>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</si>
  <si>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</si>
  <si>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</si>
  <si>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</si>
  <si>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</si>
  <si>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</si>
  <si>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</si>
  <si>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</si>
  <si>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</si>
  <si>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</si>
  <si>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</si>
  <si>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</si>
  <si>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</si>
  <si>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</si>
  <si>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</si>
  <si>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</si>
  <si>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</si>
  <si>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</si>
  <si>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</si>
  <si>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</si>
  <si>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</si>
  <si>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</si>
  <si>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</si>
  <si>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</si>
  <si>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</si>
  <si>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</si>
  <si>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</si>
  <si>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</si>
  <si>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</si>
  <si>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</si>
  <si>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</si>
  <si>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</si>
  <si>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</si>
  <si>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</si>
  <si>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</si>
  <si>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</si>
  <si>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</si>
  <si>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</si>
  <si>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</si>
  <si>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</si>
  <si>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</si>
  <si>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</si>
  <si>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</si>
  <si>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</si>
  <si>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</si>
  <si>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</si>
  <si>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</si>
  <si>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</si>
  <si>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</si>
  <si>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</si>
  <si>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</si>
  <si>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</si>
  <si>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</si>
  <si>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</si>
  <si>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</si>
  <si>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</si>
  <si>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</si>
  <si>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</si>
  <si>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</si>
  <si>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</si>
  <si>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</si>
  <si>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</si>
  <si>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</si>
  <si>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</si>
  <si>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</si>
  <si>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</si>
  <si>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</si>
  <si>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</si>
  <si>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</si>
  <si>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</si>
  <si>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</si>
  <si>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</si>
  <si>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</si>
  <si>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</si>
  <si>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</si>
  <si>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</si>
  <si>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</si>
  <si>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</si>
  <si>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</si>
  <si>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</si>
  <si>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</si>
  <si>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</si>
  <si>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</si>
  <si>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</si>
  <si>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</si>
  <si>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</si>
  <si>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</si>
  <si>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</si>
  <si>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</si>
  <si>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</si>
  <si>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</si>
  <si>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</si>
  <si>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</si>
  <si>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</si>
  <si>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</si>
  <si>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</si>
  <si>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</si>
  <si>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</si>
  <si>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</si>
  <si>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</si>
  <si>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</si>
  <si>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</si>
  <si>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</si>
  <si>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</si>
  <si>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</si>
  <si>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</si>
  <si>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</si>
  <si>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</si>
  <si>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</si>
  <si>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</si>
  <si>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</si>
  <si>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</si>
  <si>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</si>
  <si>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</si>
  <si>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</si>
  <si>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</si>
  <si>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</si>
  <si>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</si>
  <si>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</si>
  <si>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</si>
  <si>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</si>
  <si>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</si>
  <si>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</si>
  <si>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</si>
  <si>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</si>
  <si>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</si>
  <si>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</si>
  <si>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</si>
  <si>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</si>
  <si>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</si>
  <si>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</si>
  <si>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</si>
  <si>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</si>
  <si>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</si>
  <si>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</si>
  <si>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</si>
  <si>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</si>
  <si>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</si>
  <si>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</si>
  <si>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</si>
  <si>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</si>
  <si>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</si>
  <si>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</si>
  <si>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</si>
  <si>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</si>
  <si>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</si>
  <si>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</si>
  <si>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</si>
  <si>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</si>
  <si>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</si>
  <si>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</si>
  <si>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</si>
  <si>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</si>
  <si>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</si>
  <si>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</si>
  <si>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</si>
  <si>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</si>
  <si>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</si>
  <si>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</si>
  <si>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</si>
  <si>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</si>
  <si>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</si>
  <si>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</si>
  <si>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</si>
  <si>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</si>
  <si>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</si>
  <si>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</si>
  <si>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</si>
  <si>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</si>
  <si>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</si>
  <si>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</si>
  <si>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</si>
  <si>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</si>
  <si>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</si>
  <si>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</si>
  <si>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</si>
  <si>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</si>
  <si>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</si>
  <si>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</si>
  <si>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</si>
  <si>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</si>
  <si>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</si>
  <si>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</si>
  <si>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</si>
  <si>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</si>
  <si>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</si>
  <si>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</si>
  <si>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</si>
  <si>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</si>
  <si>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</si>
  <si>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</si>
  <si>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</si>
  <si>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</si>
  <si>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</si>
  <si>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</si>
  <si>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</si>
  <si>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</si>
  <si>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</si>
  <si>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</si>
  <si>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</si>
  <si>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</si>
  <si>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</si>
  <si>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</si>
  <si>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</si>
  <si>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</si>
  <si>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</si>
  <si>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</si>
  <si>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</si>
  <si>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</si>
  <si>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</si>
  <si>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</si>
  <si>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</si>
  <si>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</si>
  <si>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</si>
  <si>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</si>
  <si>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</si>
  <si>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</si>
  <si>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</si>
  <si>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</si>
  <si>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</si>
  <si>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</si>
  <si>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</si>
  <si>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</si>
  <si>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</si>
  <si>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</si>
  <si>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</si>
  <si>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</si>
  <si>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</si>
  <si>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</si>
  <si>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</si>
  <si>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</si>
  <si>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</si>
  <si>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</si>
  <si>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</si>
  <si>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</si>
  <si>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</si>
  <si>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</si>
  <si>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</si>
  <si>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</si>
  <si>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</si>
  <si>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</si>
  <si>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</si>
  <si>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</si>
  <si>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</si>
  <si>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</si>
  <si>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</si>
  <si>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</si>
  <si>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</si>
  <si>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</si>
  <si>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</si>
  <si>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</si>
  <si>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</si>
  <si>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</si>
  <si>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</si>
  <si>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</si>
  <si>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</si>
  <si>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</si>
  <si>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</si>
  <si>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</si>
  <si>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</si>
  <si>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</si>
  <si>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</si>
  <si>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</si>
  <si>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</si>
  <si>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</si>
  <si>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</si>
  <si>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</si>
  <si>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</si>
  <si>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</si>
  <si>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</si>
  <si>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</si>
  <si>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</si>
  <si>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</si>
  <si>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</si>
  <si>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</si>
  <si>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</si>
  <si>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</si>
  <si>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</si>
  <si>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</si>
  <si>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</si>
  <si>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</si>
  <si>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</si>
  <si>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</si>
  <si>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</si>
  <si>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</si>
  <si>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</si>
  <si>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</si>
  <si>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</si>
  <si>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</si>
  <si>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</si>
  <si>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</si>
  <si>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</si>
  <si>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</si>
  <si>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</si>
  <si>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</si>
  <si>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</si>
  <si>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</si>
  <si>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</si>
  <si>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</si>
  <si>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</si>
  <si>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</si>
  <si>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</si>
  <si>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</si>
  <si>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</si>
  <si>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</si>
  <si>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</si>
  <si>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</si>
  <si>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</si>
  <si>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</si>
  <si>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</si>
  <si>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</si>
  <si>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</si>
  <si>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</si>
  <si>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</si>
  <si>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</si>
  <si>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</si>
  <si>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</si>
  <si>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</si>
  <si>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</si>
  <si>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</si>
  <si>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</si>
  <si>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</si>
  <si>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</si>
  <si>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</si>
  <si>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</si>
  <si>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</si>
  <si>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</si>
  <si>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</si>
  <si>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</si>
  <si>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</si>
  <si>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</si>
  <si>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</si>
  <si>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</si>
  <si>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</si>
  <si>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</si>
  <si>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</si>
  <si>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</si>
  <si>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</si>
  <si>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</si>
  <si>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</si>
  <si>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</si>
  <si>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</si>
  <si>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</si>
  <si>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</si>
  <si>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</si>
  <si>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</si>
  <si>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</si>
  <si>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</si>
  <si>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</si>
  <si>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</si>
  <si>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</si>
  <si>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</si>
  <si>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</si>
  <si>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</si>
  <si>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</si>
  <si>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</si>
  <si>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</si>
  <si>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</si>
  <si>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</si>
  <si>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</si>
  <si>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</si>
  <si>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</si>
  <si>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</si>
  <si>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</si>
  <si>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</si>
  <si>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</si>
  <si>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</si>
  <si>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</si>
  <si>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</si>
  <si>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</si>
  <si>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</si>
  <si>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</si>
  <si>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</si>
  <si>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</si>
  <si>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</si>
  <si>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</si>
  <si>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</si>
  <si>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</si>
  <si>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</si>
  <si>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</si>
  <si>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</si>
  <si>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</si>
  <si>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</si>
  <si>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</si>
  <si>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</si>
  <si>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</si>
  <si>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</si>
  <si>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</si>
  <si>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</si>
  <si>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</si>
  <si>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</si>
  <si>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</si>
  <si>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</si>
  <si>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</si>
  <si>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</si>
  <si>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</si>
  <si>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</si>
  <si>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</si>
  <si>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</si>
  <si>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</si>
  <si>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</si>
  <si>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</si>
  <si>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</si>
  <si>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</si>
  <si>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</si>
  <si>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</si>
  <si>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</si>
  <si>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</si>
  <si>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</si>
  <si>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</si>
  <si>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</si>
  <si>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</si>
  <si>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</si>
  <si>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</si>
  <si>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</si>
  <si>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</si>
  <si>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</si>
  <si>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</si>
  <si>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</si>
  <si>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</si>
  <si>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</si>
  <si>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</si>
  <si>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</si>
  <si>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</si>
  <si>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</si>
  <si>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</si>
  <si>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</si>
  <si>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</si>
  <si>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</si>
  <si>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</si>
  <si>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</si>
  <si>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</si>
  <si>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</si>
  <si>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</si>
  <si>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</si>
  <si>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</si>
  <si>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</si>
  <si>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</si>
  <si>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</si>
  <si>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</si>
  <si>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</si>
  <si>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</si>
  <si>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</si>
  <si>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</si>
  <si>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</si>
  <si>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</si>
  <si>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</si>
  <si>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</si>
  <si>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</si>
  <si>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</si>
  <si>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</si>
  <si>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</si>
  <si>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</si>
  <si>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</si>
  <si>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</si>
  <si>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</si>
  <si>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</si>
  <si>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</si>
  <si>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</si>
  <si>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</si>
  <si>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</si>
  <si>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</si>
  <si>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</si>
  <si>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</si>
  <si>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</si>
  <si>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</si>
  <si>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</si>
  <si>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</si>
  <si>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</si>
  <si>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</si>
  <si>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</si>
  <si>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</si>
  <si>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</si>
  <si>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</si>
  <si>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</si>
  <si>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</si>
  <si>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</si>
  <si>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</si>
  <si>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</si>
  <si>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</si>
  <si>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</si>
  <si>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</si>
  <si>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</si>
  <si>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</si>
  <si>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</si>
  <si>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</si>
  <si>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</si>
  <si>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</si>
  <si>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</si>
  <si>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</si>
  <si>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</si>
  <si>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</si>
  <si>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</si>
  <si>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</si>
  <si>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</si>
  <si>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</si>
  <si>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</si>
  <si>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</si>
  <si>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</si>
  <si>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</si>
  <si>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</si>
  <si>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</si>
  <si>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</si>
  <si>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</si>
  <si>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</si>
  <si>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</si>
  <si>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</si>
  <si>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</si>
  <si>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</si>
  <si>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</si>
  <si>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</si>
  <si>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</si>
  <si>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</si>
  <si>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</si>
  <si>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</si>
  <si>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</si>
  <si>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</si>
  <si>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</si>
  <si>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</si>
  <si>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</si>
  <si>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</si>
  <si>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</si>
  <si>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</si>
  <si>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</si>
  <si>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</si>
  <si>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</si>
  <si>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</si>
  <si>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</si>
  <si>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</si>
  <si>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</si>
  <si>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</si>
  <si>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</si>
  <si>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</si>
  <si>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</si>
  <si>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</si>
  <si>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</si>
  <si>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</si>
  <si>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</si>
  <si>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</si>
  <si>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</si>
  <si>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</si>
  <si>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</si>
  <si>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</si>
  <si>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</si>
  <si>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</si>
  <si>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</si>
  <si>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</si>
  <si>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</si>
  <si>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</si>
  <si>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</si>
  <si>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</si>
  <si>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</si>
  <si>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</si>
  <si>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</si>
  <si>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</si>
  <si>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</si>
  <si>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</si>
  <si>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</si>
  <si>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</si>
  <si>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</si>
  <si>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</si>
  <si>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</si>
  <si>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</si>
  <si>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</si>
  <si>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</si>
  <si>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</si>
  <si>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</si>
  <si>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</si>
  <si>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</si>
  <si>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</si>
  <si>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</si>
  <si>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</si>
  <si>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</si>
  <si>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</si>
  <si>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</si>
  <si>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</si>
  <si>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</si>
  <si>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</si>
  <si>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</si>
  <si>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</si>
  <si>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</si>
  <si>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</si>
  <si>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</si>
  <si>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</si>
  <si>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</si>
  <si>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</si>
  <si>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</si>
  <si>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</si>
  <si>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</si>
  <si>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</si>
  <si>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</si>
  <si>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</si>
  <si>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</si>
  <si>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</si>
  <si>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</si>
  <si>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</si>
  <si>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</si>
  <si>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</si>
  <si>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</si>
  <si>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</si>
  <si>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</si>
  <si>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</si>
  <si>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</si>
  <si>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</si>
  <si>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</si>
  <si>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</si>
  <si>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</si>
  <si>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</si>
  <si>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</si>
  <si>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</si>
  <si>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</si>
  <si>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</si>
  <si>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</si>
  <si>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</si>
  <si>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</si>
  <si>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</si>
  <si>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</si>
  <si>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</si>
  <si>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</si>
  <si>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</si>
  <si>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</si>
  <si>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</si>
  <si>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</si>
  <si>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</si>
  <si>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</si>
  <si>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</si>
  <si>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</si>
  <si>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</si>
  <si>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</si>
  <si>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</si>
  <si>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</si>
  <si>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</si>
  <si>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</si>
  <si>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</si>
  <si>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</si>
  <si>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</si>
  <si>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</si>
  <si>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</si>
  <si>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</si>
  <si>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</si>
  <si>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</si>
  <si>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</si>
  <si>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</si>
  <si>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</si>
  <si>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</si>
  <si>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</si>
  <si>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</si>
  <si>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</si>
  <si>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</si>
  <si>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</si>
  <si>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</si>
  <si>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</si>
  <si>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</si>
  <si>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</si>
  <si>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</si>
  <si>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</si>
  <si>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</si>
  <si>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</si>
  <si>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</si>
  <si>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</si>
  <si>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</si>
  <si>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</si>
  <si>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</si>
  <si>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</si>
  <si>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</si>
  <si>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</si>
  <si>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</si>
  <si>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</si>
  <si>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</si>
  <si>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</si>
  <si>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</si>
  <si>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</si>
  <si>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</si>
  <si>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</si>
  <si>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</si>
  <si>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</si>
  <si>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</si>
  <si>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</si>
  <si>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</si>
  <si>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</si>
  <si>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</si>
  <si>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</si>
  <si>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</si>
  <si>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</si>
  <si>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</si>
  <si>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</si>
  <si>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</si>
  <si>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</si>
  <si>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</si>
  <si>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</si>
  <si>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</si>
  <si>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</si>
  <si>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</si>
  <si>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</si>
  <si>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</si>
  <si>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</si>
  <si>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</si>
  <si>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</si>
  <si>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</si>
  <si>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</si>
  <si>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</si>
  <si>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</si>
  <si>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</si>
  <si>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</si>
  <si>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</si>
  <si>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</si>
  <si>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</si>
  <si>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</si>
  <si>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</si>
  <si>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</si>
  <si>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</si>
  <si>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</si>
  <si>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</si>
  <si>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</si>
  <si>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</si>
  <si>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</si>
  <si>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</si>
  <si>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</si>
  <si>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</si>
  <si>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</si>
  <si>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</si>
  <si>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</si>
  <si>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</si>
  <si>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</si>
  <si>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</si>
  <si>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</si>
  <si>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</si>
  <si>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</si>
  <si>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</si>
  <si>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</si>
  <si>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</si>
  <si>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</si>
  <si>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</si>
  <si>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</si>
  <si>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</si>
  <si>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</si>
  <si>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</si>
  <si>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</si>
  <si>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</si>
  <si>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</si>
  <si>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</si>
  <si>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</si>
  <si>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</si>
  <si>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</si>
  <si>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</si>
  <si>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</si>
  <si>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</si>
  <si>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</si>
  <si>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</si>
  <si>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</si>
  <si>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</si>
  <si>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</si>
  <si>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</si>
  <si>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</si>
  <si>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</si>
  <si>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</si>
  <si>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</si>
  <si>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</si>
  <si>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</si>
  <si>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</si>
  <si>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</si>
  <si>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</si>
  <si>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</si>
  <si>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</si>
  <si>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</si>
  <si>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</si>
  <si>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</si>
  <si>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</si>
  <si>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</si>
  <si>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</si>
  <si>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</si>
  <si>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</si>
  <si>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</si>
  <si>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</si>
  <si>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</si>
  <si>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</si>
  <si>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</si>
  <si>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</si>
  <si>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</si>
  <si>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</si>
  <si>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</si>
  <si>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</si>
  <si>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</si>
  <si>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</si>
  <si>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</si>
  <si>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</si>
  <si>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</si>
  <si>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</si>
  <si>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</si>
  <si>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</si>
  <si>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</si>
  <si>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</si>
  <si>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</si>
  <si>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</si>
  <si>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</si>
  <si>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</si>
  <si>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</si>
  <si>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</si>
  <si>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</si>
  <si>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</si>
  <si>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</si>
  <si>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</si>
  <si>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</si>
  <si>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</si>
  <si>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</si>
  <si>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</si>
  <si>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</si>
  <si>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</si>
  <si>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</si>
  <si>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</si>
  <si>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</si>
  <si>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</si>
  <si>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</si>
  <si>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</si>
  <si>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</si>
  <si>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</si>
  <si>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</si>
  <si>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</si>
  <si>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</si>
  <si>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</si>
  <si>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</si>
  <si>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</si>
  <si>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</si>
  <si>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</si>
  <si>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</si>
  <si>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</si>
  <si>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</si>
  <si>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</si>
  <si>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</si>
  <si>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</si>
  <si>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</si>
  <si>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</si>
  <si>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</si>
  <si>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</si>
  <si>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</si>
  <si>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</si>
  <si>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</si>
  <si>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</si>
  <si>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</si>
  <si>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</si>
  <si>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</si>
  <si>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</si>
  <si>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</si>
  <si>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</si>
  <si>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</si>
  <si>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</si>
  <si>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</si>
  <si>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</si>
  <si>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</si>
  <si>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</si>
  <si>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</si>
  <si>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</si>
  <si>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</si>
  <si>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</si>
  <si>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</si>
  <si>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</si>
  <si>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</si>
  <si>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</si>
  <si>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</si>
  <si>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</si>
  <si>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</si>
  <si>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</si>
  <si>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</si>
  <si>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</si>
  <si>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</si>
  <si>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</si>
  <si>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</si>
  <si>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</si>
  <si>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</si>
  <si>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</si>
  <si>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</si>
  <si>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</si>
  <si>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</si>
  <si>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</si>
  <si>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</si>
  <si>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</si>
  <si>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</si>
  <si>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</si>
  <si>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</si>
  <si>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</si>
  <si>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</si>
  <si>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</si>
  <si>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</si>
  <si>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</si>
  <si>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</si>
  <si>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</si>
  <si>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</si>
  <si>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</si>
  <si>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</si>
  <si>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</si>
  <si>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</si>
  <si>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</si>
  <si>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</si>
  <si>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</si>
  <si>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</si>
  <si>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</si>
  <si>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</si>
  <si>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</si>
  <si>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</si>
  <si>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</si>
  <si>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</si>
  <si>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</si>
  <si>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</si>
  <si>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</si>
  <si>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</si>
  <si>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</si>
  <si>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</si>
  <si>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</si>
  <si>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</si>
  <si>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</si>
  <si>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</si>
  <si>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</si>
  <si>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</si>
  <si>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</si>
  <si>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</si>
  <si>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</si>
  <si>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</si>
  <si>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</si>
  <si>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</si>
  <si>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</si>
  <si>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</si>
  <si>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</si>
  <si>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</si>
  <si>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</si>
  <si>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</si>
  <si>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</si>
  <si>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</si>
  <si>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</si>
  <si>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</si>
  <si>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</si>
  <si>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</si>
  <si>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</si>
  <si>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</si>
  <si>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</si>
  <si>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</si>
  <si>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</si>
  <si>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</si>
  <si>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</si>
  <si>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</si>
  <si>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</si>
  <si>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</si>
  <si>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</si>
  <si>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</si>
  <si>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</si>
  <si>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</si>
  <si>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</si>
  <si>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</si>
  <si>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</si>
  <si>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</si>
  <si>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</si>
  <si>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</si>
  <si>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</si>
  <si>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</si>
  <si>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</si>
  <si>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</si>
  <si>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</si>
  <si>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</si>
  <si>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</si>
  <si>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</si>
  <si>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</si>
  <si>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</si>
  <si>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</si>
  <si>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</si>
  <si>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</si>
  <si>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</si>
  <si>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</si>
  <si>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</si>
  <si>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</si>
  <si>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</si>
  <si>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</si>
  <si>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</si>
  <si>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</si>
  <si>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</si>
  <si>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</si>
  <si>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</si>
  <si>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</si>
  <si>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</si>
  <si>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</si>
  <si>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</si>
  <si>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</si>
  <si>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</si>
  <si>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</si>
  <si>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</si>
  <si>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</si>
  <si>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</si>
  <si>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</si>
  <si>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</si>
  <si>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</si>
  <si>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</si>
  <si>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</si>
  <si>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</si>
  <si>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</si>
  <si>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</si>
  <si>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</si>
  <si>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</si>
  <si>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</si>
  <si>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</si>
  <si>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</si>
  <si>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</si>
  <si>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</si>
  <si>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</si>
  <si>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</si>
  <si>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</si>
  <si>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</si>
  <si>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</si>
  <si>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</si>
  <si>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</si>
  <si>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</si>
  <si>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</si>
  <si>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</si>
  <si>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</si>
  <si>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</si>
  <si>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</si>
  <si>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</si>
  <si>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</si>
  <si>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</si>
  <si>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</si>
  <si>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</si>
  <si>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</si>
  <si>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</si>
  <si>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</si>
  <si>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</si>
  <si>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</si>
  <si>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</si>
  <si>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</si>
  <si>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</si>
  <si>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</si>
  <si>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</si>
  <si>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</si>
  <si>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</si>
  <si>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</si>
  <si>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</si>
  <si>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</si>
  <si>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</si>
  <si>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</si>
  <si>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</si>
  <si>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</si>
  <si>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</si>
  <si>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</si>
  <si>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</si>
  <si>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</si>
  <si>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</si>
  <si>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</si>
  <si>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</si>
  <si>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</si>
  <si>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</si>
  <si>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</si>
  <si>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</si>
  <si>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</si>
  <si>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</si>
  <si>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</si>
  <si>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</si>
  <si>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</si>
  <si>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</si>
  <si>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</si>
  <si>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</si>
  <si>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</si>
  <si>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</si>
  <si>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</si>
  <si>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</si>
  <si>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</si>
  <si>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</si>
  <si>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</si>
  <si>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</si>
  <si>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</si>
  <si>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</si>
  <si>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</si>
  <si>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</si>
  <si>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</si>
  <si>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</si>
  <si>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</si>
  <si>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</si>
  <si>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</si>
  <si>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</si>
  <si>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</si>
  <si>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</si>
  <si>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</si>
  <si>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</si>
  <si>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</si>
  <si>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</si>
  <si>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</si>
  <si>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</si>
  <si>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</si>
  <si>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</si>
  <si>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</si>
  <si>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</si>
  <si>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</si>
  <si>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</si>
  <si>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</si>
  <si>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</si>
  <si>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</si>
  <si>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</si>
  <si>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</si>
  <si>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</si>
  <si>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</si>
  <si>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</si>
  <si>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</si>
  <si>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</si>
  <si>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</si>
  <si>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</si>
  <si>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</si>
  <si>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</si>
  <si>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</si>
  <si>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</si>
  <si>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</si>
  <si>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</si>
  <si>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</si>
  <si>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</si>
  <si>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</si>
  <si>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</si>
  <si>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</si>
  <si>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</si>
  <si>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</si>
  <si>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</si>
  <si>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</si>
  <si>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</si>
  <si>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</si>
  <si>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</si>
  <si>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</si>
  <si>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</si>
  <si>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</si>
  <si>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</si>
  <si>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</si>
  <si>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</si>
  <si>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</si>
  <si>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</si>
  <si>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</si>
  <si>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</si>
  <si>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</si>
  <si>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</si>
  <si>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</si>
  <si>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</si>
  <si>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</si>
  <si>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</si>
  <si>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</si>
  <si>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</si>
  <si>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</si>
  <si>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</si>
  <si>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</si>
  <si>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</si>
  <si>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</si>
  <si>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</si>
  <si>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</si>
  <si>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</si>
  <si>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</si>
  <si>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</si>
  <si>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</si>
  <si>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</si>
  <si>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</si>
  <si>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</si>
  <si>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</si>
  <si>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</si>
  <si>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</si>
  <si>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</si>
  <si>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</si>
  <si>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</si>
  <si>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</si>
  <si>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</si>
  <si>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</si>
  <si>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</si>
  <si>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</si>
  <si>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</si>
  <si>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</si>
  <si>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</si>
  <si>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</si>
  <si>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</si>
  <si>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</si>
  <si>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</si>
  <si>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</si>
  <si>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</si>
  <si>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</si>
  <si>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</si>
  <si>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</si>
  <si>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</si>
  <si>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</si>
  <si>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</si>
  <si>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</si>
  <si>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</si>
  <si>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</si>
  <si>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</si>
  <si>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</si>
  <si>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</si>
  <si>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</si>
  <si>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</si>
  <si>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</si>
  <si>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</si>
  <si>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</si>
  <si>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</si>
  <si>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</si>
  <si>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</si>
  <si>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</si>
  <si>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</si>
  <si>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</si>
  <si>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</si>
  <si>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</si>
  <si>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</si>
  <si>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</si>
  <si>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</si>
  <si>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</si>
  <si>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</si>
  <si>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</si>
  <si>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</si>
  <si>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</si>
  <si>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</si>
  <si>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</si>
  <si>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</si>
  <si>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</si>
  <si>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</si>
  <si>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</si>
  <si>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</si>
  <si>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</si>
  <si>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</si>
  <si>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</si>
  <si>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</si>
  <si>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</si>
  <si>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</si>
  <si>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</si>
  <si>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</si>
  <si>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</si>
  <si>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</si>
  <si>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</si>
  <si>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</si>
  <si>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</si>
  <si>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</si>
  <si>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</si>
  <si>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</si>
  <si>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</si>
  <si>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</si>
  <si>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</si>
  <si>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</si>
  <si>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</si>
  <si>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</si>
  <si>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</si>
  <si>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</si>
  <si>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</si>
  <si>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</si>
  <si>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</si>
  <si>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</si>
  <si>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</si>
  <si>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</si>
  <si>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</si>
  <si>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</si>
  <si>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</si>
  <si>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</si>
  <si>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</si>
  <si>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</si>
  <si>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</si>
  <si>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</si>
  <si>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</si>
  <si>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</si>
  <si>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</si>
  <si>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</si>
  <si>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</si>
  <si>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</si>
  <si>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</si>
  <si>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</si>
  <si>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</si>
  <si>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</si>
  <si>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</si>
  <si>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</si>
  <si>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</si>
  <si>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</si>
  <si>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</si>
  <si>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</si>
  <si>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</si>
  <si>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</si>
  <si>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</si>
  <si>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</si>
  <si>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</si>
  <si>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</si>
  <si>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</si>
  <si>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</si>
  <si>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</si>
  <si>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</si>
  <si>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</si>
  <si>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</si>
  <si>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</si>
  <si>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</si>
  <si>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</si>
  <si>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</si>
  <si>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</si>
  <si>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</si>
  <si>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</si>
  <si>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</si>
  <si>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</si>
  <si>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</si>
  <si>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</si>
  <si>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</si>
  <si>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</si>
  <si>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</si>
  <si>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</si>
  <si>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</si>
  <si>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</si>
  <si>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</si>
  <si>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</si>
  <si>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</si>
  <si>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</si>
  <si>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</si>
  <si>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</si>
  <si>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</si>
  <si>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</si>
  <si>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</si>
  <si>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</si>
  <si>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</si>
  <si>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</si>
  <si>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</si>
  <si>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</si>
  <si>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</si>
  <si>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</si>
  <si>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</si>
  <si>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</si>
  <si>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</si>
  <si>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</si>
  <si>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</si>
  <si>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</si>
  <si>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</si>
  <si>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</si>
  <si>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</si>
  <si>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</si>
  <si>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</si>
  <si>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</si>
  <si>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</si>
  <si>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</si>
  <si>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</si>
  <si>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</si>
  <si>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</si>
  <si>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</si>
  <si>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</si>
  <si>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</si>
  <si>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</si>
  <si>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</si>
  <si>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</si>
  <si>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</si>
  <si>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</si>
  <si>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</si>
  <si>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</si>
  <si>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</si>
  <si>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</si>
  <si>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</si>
  <si>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</si>
  <si>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</si>
  <si>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</si>
  <si>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</si>
  <si>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</si>
  <si>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</si>
  <si>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</si>
  <si>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</si>
  <si>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</si>
  <si>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</si>
  <si>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</si>
  <si>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</si>
  <si>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</si>
  <si>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</si>
  <si>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</si>
  <si>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</si>
  <si>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</si>
  <si>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</si>
  <si>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</si>
  <si>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</si>
  <si>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</si>
  <si>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</si>
  <si>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</si>
  <si>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</si>
  <si>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</si>
  <si>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</si>
  <si>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</si>
  <si>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</si>
  <si>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</si>
  <si>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</si>
  <si>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</si>
  <si>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</si>
  <si>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</si>
  <si>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</si>
  <si>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</si>
  <si>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</si>
  <si>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</si>
  <si>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</si>
  <si>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</si>
  <si>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</si>
  <si>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</si>
  <si>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</si>
  <si>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</si>
  <si>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</si>
  <si>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</si>
  <si>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</si>
  <si>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</si>
  <si>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</si>
  <si>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</si>
  <si>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</si>
  <si>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</si>
  <si>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</si>
  <si>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</si>
  <si>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</si>
  <si>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</si>
  <si>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</si>
  <si>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</si>
  <si>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</si>
  <si>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</si>
  <si>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</si>
  <si>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</si>
  <si>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</si>
  <si>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</si>
  <si>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</si>
  <si>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</si>
  <si>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</si>
  <si>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</si>
  <si>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</si>
  <si>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</si>
  <si>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</si>
  <si>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</si>
  <si>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</si>
  <si>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</si>
  <si>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</si>
  <si>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</si>
  <si>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</si>
  <si>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</si>
  <si>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</si>
  <si>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</si>
  <si>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</si>
  <si>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</si>
  <si>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</si>
  <si>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</si>
  <si>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</si>
  <si>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</si>
  <si>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</si>
  <si>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</si>
  <si>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</si>
  <si>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</si>
  <si>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</si>
  <si>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</si>
  <si>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</si>
  <si>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</si>
  <si>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</si>
  <si>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</si>
  <si>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</si>
  <si>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</si>
  <si>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</si>
  <si>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</si>
  <si>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</si>
  <si>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</si>
  <si>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</si>
  <si>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</si>
  <si>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</si>
  <si>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</si>
  <si>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</si>
  <si>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</si>
  <si>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</si>
  <si>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</si>
  <si>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</si>
  <si>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</si>
  <si>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</si>
  <si>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</si>
  <si>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</si>
  <si>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</si>
  <si>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</si>
  <si>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</si>
  <si>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</si>
  <si>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</si>
  <si>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</si>
  <si>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</si>
  <si>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</si>
  <si>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</si>
  <si>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</si>
  <si>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</si>
  <si>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</si>
  <si>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</si>
  <si>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</si>
  <si>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</si>
  <si>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</si>
  <si>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</si>
  <si>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</si>
  <si>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</si>
  <si>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</si>
  <si>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</si>
  <si>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</si>
  <si>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</si>
  <si>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</si>
  <si>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</si>
  <si>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</si>
  <si>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</si>
  <si>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</si>
  <si>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</si>
  <si>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</si>
  <si>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</si>
  <si>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</si>
  <si>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</si>
  <si>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</si>
  <si>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</si>
  <si>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</si>
  <si>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</si>
  <si>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</si>
  <si>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</si>
  <si>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</si>
  <si>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</si>
  <si>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</si>
  <si>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</si>
  <si>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</si>
  <si>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</si>
  <si>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</si>
  <si>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</si>
  <si>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</si>
  <si>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</si>
  <si>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</si>
  <si>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</si>
  <si>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</si>
  <si>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</si>
  <si>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</si>
  <si>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</si>
  <si>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</si>
  <si>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</si>
  <si>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</si>
  <si>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</si>
  <si>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</si>
  <si>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</si>
  <si>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</si>
  <si>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</si>
  <si>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</si>
  <si>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</si>
  <si>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</si>
  <si>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</si>
  <si>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</si>
  <si>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</si>
  <si>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</si>
  <si>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</si>
  <si>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</si>
  <si>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</si>
  <si>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</si>
  <si>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</si>
  <si>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</si>
  <si>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</si>
  <si>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</si>
  <si>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</si>
  <si>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</si>
  <si>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</si>
  <si>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</si>
  <si>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</si>
  <si>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</si>
  <si>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</si>
  <si>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</si>
  <si>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</si>
  <si>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</si>
  <si>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</si>
  <si>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</si>
  <si>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</si>
  <si>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</si>
  <si>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</si>
  <si>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</si>
  <si>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</si>
  <si>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</si>
  <si>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</si>
  <si>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</si>
  <si>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</si>
  <si>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</si>
  <si>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</si>
  <si>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</si>
  <si>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</si>
  <si>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</si>
  <si>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</si>
  <si>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</si>
  <si>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</si>
  <si>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</si>
  <si>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</si>
  <si>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</si>
  <si>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</si>
  <si>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</si>
  <si>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</si>
  <si>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</si>
  <si>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</si>
  <si>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</si>
  <si>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</si>
  <si>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</si>
  <si>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</si>
  <si>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</si>
  <si>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</si>
  <si>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</si>
  <si>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</si>
  <si>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</si>
  <si>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</si>
  <si>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</si>
  <si>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</si>
  <si>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</si>
  <si>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</si>
  <si>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</si>
  <si>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</si>
  <si>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</si>
  <si>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</si>
  <si>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</si>
  <si>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</si>
  <si>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</si>
  <si>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</si>
  <si>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</si>
  <si>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</si>
  <si>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</si>
  <si>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</si>
  <si>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</si>
  <si>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</si>
  <si>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</si>
  <si>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</si>
  <si>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</si>
  <si>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</si>
  <si>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</si>
  <si>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</si>
  <si>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</si>
  <si>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</si>
  <si>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</si>
  <si>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</si>
  <si>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</si>
  <si>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</si>
  <si>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</si>
  <si>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</si>
  <si>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</si>
  <si>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</si>
  <si>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</si>
  <si>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</si>
  <si>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</si>
  <si>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</si>
  <si>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</si>
  <si>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</si>
  <si>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</si>
  <si>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</si>
  <si>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</si>
  <si>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</si>
  <si>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</si>
  <si>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</si>
  <si>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</si>
  <si>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</si>
  <si>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</si>
  <si>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</si>
  <si>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</si>
  <si>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</si>
  <si>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</si>
  <si>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</si>
  <si>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</si>
  <si>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</si>
  <si>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</si>
  <si>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</si>
  <si>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</si>
  <si>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</si>
  <si>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</si>
  <si>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</si>
  <si>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</si>
  <si>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</si>
  <si>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</si>
  <si>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</si>
  <si>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</si>
  <si>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</si>
  <si>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</si>
  <si>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</si>
  <si>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</si>
  <si>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</si>
  <si>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</si>
  <si>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</si>
  <si>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</si>
  <si>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</si>
  <si>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</si>
  <si>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</si>
  <si>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</si>
  <si>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</si>
  <si>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</si>
  <si>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</si>
  <si>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</si>
  <si>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</si>
  <si>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</si>
  <si>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</si>
  <si>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</si>
  <si>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</si>
  <si>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</si>
  <si>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</si>
  <si>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</si>
  <si>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</si>
  <si>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</si>
  <si>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</si>
  <si>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</si>
  <si>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</si>
  <si>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</si>
  <si>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</si>
  <si>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</si>
  <si>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</si>
  <si>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</si>
  <si>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</si>
  <si>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</si>
  <si>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</si>
  <si>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</si>
  <si>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</si>
  <si>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</si>
  <si>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</si>
  <si>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</si>
  <si>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</si>
  <si>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</si>
  <si>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</si>
  <si>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</si>
  <si>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</si>
  <si>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</si>
  <si>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</si>
  <si>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</si>
  <si>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</si>
  <si>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</si>
  <si>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</si>
  <si>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</si>
  <si>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</si>
  <si>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</si>
  <si>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</si>
  <si>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</si>
  <si>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</si>
  <si>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</si>
  <si>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</si>
  <si>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</si>
  <si>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</si>
  <si>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</si>
  <si>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</si>
  <si>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</si>
  <si>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</si>
  <si>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</si>
  <si>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</si>
  <si>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</si>
  <si>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</si>
  <si>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</si>
  <si>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</si>
  <si>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</si>
  <si>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</si>
  <si>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</si>
  <si>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</si>
  <si>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</si>
  <si>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</si>
  <si>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</si>
  <si>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</si>
  <si>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</si>
  <si>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</si>
  <si>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</si>
  <si>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</si>
  <si>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</si>
  <si>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</si>
  <si>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</si>
  <si>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</si>
  <si>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</si>
  <si>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</si>
  <si>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</si>
  <si>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</si>
  <si>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</si>
  <si>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</si>
  <si>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</si>
  <si>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</si>
  <si>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</si>
  <si>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</si>
  <si>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</si>
  <si>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</si>
  <si>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</si>
  <si>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</si>
  <si>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</si>
  <si>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</si>
  <si>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</si>
  <si>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</si>
  <si>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</si>
  <si>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</si>
  <si>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</si>
  <si>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</si>
  <si>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</si>
  <si>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</si>
  <si>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</si>
  <si>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</si>
  <si>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</si>
  <si>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</si>
  <si>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</si>
  <si>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</si>
  <si>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</si>
  <si>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</si>
  <si>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</si>
  <si>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</si>
  <si>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</si>
  <si>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</si>
  <si>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</si>
  <si>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</si>
  <si>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</si>
  <si>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</si>
  <si>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</si>
  <si>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</si>
  <si>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</si>
  <si>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</si>
  <si>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</si>
  <si>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</si>
  <si>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</si>
  <si>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</si>
  <si>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</si>
  <si>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</si>
  <si>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</si>
  <si>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</si>
  <si>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</si>
  <si>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</si>
  <si>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</si>
  <si>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</si>
  <si>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</si>
  <si>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</si>
  <si>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</si>
  <si>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</si>
  <si>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</si>
  <si>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</si>
  <si>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</si>
  <si>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</si>
  <si>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</si>
  <si>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</si>
  <si>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</si>
  <si>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</si>
  <si>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</si>
  <si>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</si>
  <si>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</si>
  <si>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</si>
  <si>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</si>
  <si>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</si>
  <si>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</si>
  <si>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</si>
  <si>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</si>
  <si>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</si>
  <si>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</si>
  <si>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</si>
  <si>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</si>
  <si>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</si>
  <si>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</si>
  <si>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</si>
  <si>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</si>
  <si>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</si>
  <si>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</si>
  <si>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</si>
  <si>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</si>
  <si>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</si>
  <si>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</si>
  <si>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</si>
  <si>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</si>
  <si>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</si>
  <si>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</si>
  <si>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</si>
  <si>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</si>
  <si>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</si>
  <si>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</si>
  <si>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</si>
  <si>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</si>
  <si>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</si>
  <si>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</si>
  <si>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</si>
  <si>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</si>
  <si>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</si>
  <si>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</si>
  <si>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</si>
  <si>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</si>
  <si>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</si>
  <si>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</si>
  <si>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</si>
  <si>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</si>
  <si>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</si>
  <si>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</si>
  <si>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</si>
  <si>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</si>
  <si>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</si>
  <si>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</si>
  <si>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</si>
  <si>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</si>
  <si>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</si>
  <si>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</si>
  <si>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</si>
  <si>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</si>
  <si>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</si>
  <si>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</si>
  <si>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</si>
  <si>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</si>
  <si>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</si>
  <si>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</si>
  <si>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</si>
  <si>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</si>
  <si>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</si>
  <si>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</si>
  <si>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</si>
  <si>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</si>
  <si>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</si>
  <si>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</si>
  <si>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</si>
  <si>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</si>
  <si>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</si>
  <si>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</si>
  <si>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</si>
  <si>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</si>
  <si>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</si>
  <si>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</si>
  <si>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</si>
  <si>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</si>
  <si>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</si>
  <si>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</si>
  <si>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</si>
  <si>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</si>
  <si>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</si>
  <si>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</si>
  <si>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</si>
  <si>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</si>
  <si>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</si>
  <si>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</si>
  <si>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</si>
  <si>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</si>
  <si>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</si>
  <si>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</si>
  <si>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</si>
  <si>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</si>
  <si>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</si>
  <si>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</si>
  <si>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</si>
  <si>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</si>
  <si>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</si>
  <si>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</si>
  <si>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</si>
  <si>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</si>
  <si>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</si>
  <si>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</si>
  <si>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</si>
  <si>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</si>
  <si>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</si>
  <si>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</si>
  <si>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</si>
  <si>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</si>
  <si>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</si>
  <si>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</si>
  <si>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</si>
  <si>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</si>
  <si>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</si>
  <si>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</si>
  <si>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</si>
  <si>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</si>
  <si>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</si>
  <si>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</si>
  <si>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</si>
  <si>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</si>
  <si>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</si>
  <si>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</si>
  <si>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</si>
  <si>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</si>
  <si>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</si>
  <si>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</si>
  <si>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</si>
  <si>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</si>
  <si>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</si>
  <si>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</si>
  <si>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</si>
  <si>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</si>
  <si>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</si>
  <si>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</si>
  <si>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</si>
  <si>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</si>
  <si>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</si>
  <si>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</si>
  <si>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</si>
  <si>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</si>
  <si>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</si>
  <si>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</si>
  <si>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</si>
  <si>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</si>
  <si>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</si>
  <si>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</si>
  <si>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</si>
  <si>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</si>
  <si>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</si>
  <si>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</si>
  <si>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</si>
  <si>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</si>
  <si>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</si>
  <si>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</si>
  <si>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</si>
  <si>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</si>
  <si>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</si>
  <si>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</si>
  <si>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</si>
  <si>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</si>
  <si>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</si>
  <si>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</si>
  <si>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</si>
  <si>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</si>
  <si>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</si>
  <si>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</si>
  <si>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</si>
  <si>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</si>
  <si>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</si>
  <si>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</si>
  <si>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</si>
  <si>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</si>
  <si>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</si>
  <si>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</si>
  <si>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</si>
  <si>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</si>
  <si>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</si>
  <si>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</si>
  <si>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</si>
  <si>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</si>
  <si>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</si>
  <si>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</si>
  <si>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</si>
  <si>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</si>
  <si>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</si>
  <si>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</si>
  <si>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</si>
  <si>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</si>
  <si>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</si>
  <si>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</si>
  <si>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</si>
  <si>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</si>
  <si>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</si>
  <si>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</si>
  <si>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</si>
  <si>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</si>
  <si>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</si>
  <si>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</si>
  <si>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</si>
  <si>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</si>
  <si>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</si>
  <si>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</si>
  <si>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</si>
  <si>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</si>
  <si>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</si>
  <si>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</si>
  <si>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</si>
  <si>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</si>
  <si>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</si>
  <si>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</si>
  <si>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</si>
  <si>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</si>
  <si>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</si>
  <si>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</si>
  <si>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</si>
  <si>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</si>
  <si>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</si>
  <si>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</si>
  <si>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</si>
  <si>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</si>
  <si>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</si>
  <si>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</si>
  <si>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</si>
  <si>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</si>
  <si>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</si>
  <si>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</si>
  <si>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</si>
  <si>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</si>
  <si>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</si>
  <si>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</si>
  <si>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</si>
  <si>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</si>
  <si>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</si>
  <si>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</si>
  <si>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</si>
  <si>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</si>
  <si>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</si>
  <si>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</si>
  <si>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</si>
  <si>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</si>
  <si>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</si>
  <si>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</si>
  <si>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</si>
  <si>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</si>
  <si>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</si>
  <si>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</si>
  <si>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</si>
  <si>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</si>
  <si>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</si>
  <si>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</si>
  <si>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</si>
  <si>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</si>
  <si>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</si>
  <si>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</si>
  <si>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</si>
  <si>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</si>
  <si>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</si>
  <si>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</si>
  <si>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</si>
  <si>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</si>
  <si>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</si>
  <si>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</si>
  <si>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</si>
  <si>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</si>
  <si>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</si>
  <si>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</si>
  <si>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</si>
  <si>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</si>
  <si>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</si>
  <si>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</si>
  <si>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</si>
  <si>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</si>
  <si>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</si>
  <si>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</si>
  <si>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</si>
  <si>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</si>
  <si>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</si>
  <si>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</si>
  <si>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</si>
  <si>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</si>
  <si>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</si>
  <si>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</si>
  <si>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</si>
  <si>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</si>
  <si>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</si>
  <si>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</si>
  <si>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</si>
  <si>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</si>
  <si>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</si>
  <si>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</si>
  <si>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</si>
  <si>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</si>
  <si>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</si>
  <si>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</si>
  <si>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</si>
  <si>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</si>
  <si>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</si>
  <si>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</si>
  <si>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</si>
  <si>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</si>
  <si>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</si>
  <si>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</si>
  <si>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</si>
  <si>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</si>
  <si>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</si>
  <si>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</si>
  <si>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</si>
  <si>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</si>
  <si>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</si>
  <si>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</si>
  <si>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</si>
  <si>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</si>
  <si>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</si>
  <si>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</si>
  <si>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</si>
  <si>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</si>
  <si>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</si>
  <si>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</si>
  <si>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</si>
  <si>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</si>
  <si>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</si>
  <si>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</si>
  <si>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</si>
  <si>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</si>
  <si>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</si>
  <si>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</si>
  <si>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</si>
  <si>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</si>
  <si>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</si>
  <si>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</si>
  <si>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</si>
  <si>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</si>
  <si>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</si>
  <si>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</si>
  <si>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</si>
  <si>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</si>
  <si>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</si>
  <si>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</si>
  <si>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</si>
  <si>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</si>
  <si>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</si>
  <si>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</si>
  <si>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</si>
  <si>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</si>
  <si>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</si>
  <si>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</si>
  <si>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</si>
  <si>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</si>
  <si>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</si>
  <si>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</si>
  <si>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</si>
  <si>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</si>
  <si>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</si>
  <si>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</si>
  <si>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</si>
  <si>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</si>
  <si>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</si>
  <si>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</si>
  <si>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</si>
  <si>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</si>
  <si>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</si>
  <si>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</si>
  <si>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</si>
  <si>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</si>
  <si>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</si>
  <si>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</si>
  <si>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</si>
  <si>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</si>
  <si>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</si>
  <si>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</si>
  <si>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</si>
  <si>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</si>
  <si>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</si>
  <si>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</si>
  <si>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</si>
  <si>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</si>
  <si>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</si>
  <si>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</si>
  <si>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</si>
  <si>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</si>
  <si>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</si>
  <si>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</si>
  <si>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</si>
  <si>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</si>
  <si>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</si>
  <si>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</si>
  <si>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</si>
  <si>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</si>
  <si>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</si>
  <si>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</si>
  <si>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</si>
  <si>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</si>
  <si>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</si>
  <si>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</si>
  <si>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</si>
  <si>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</si>
  <si>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</si>
  <si>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</si>
  <si>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</si>
  <si>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</si>
  <si>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</si>
  <si>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</si>
  <si>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</si>
  <si>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</si>
  <si>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</si>
  <si>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</si>
  <si>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</si>
  <si>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</si>
  <si>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</si>
  <si>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</si>
  <si>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</si>
  <si>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</si>
  <si>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</si>
  <si>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</si>
  <si>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</si>
  <si>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</si>
  <si>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</si>
  <si>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</si>
  <si>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</si>
  <si>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</si>
  <si>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</si>
  <si>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</si>
  <si>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</si>
  <si>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</si>
  <si>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</si>
  <si>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</si>
  <si>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</si>
  <si>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</si>
  <si>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</si>
  <si>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</si>
  <si>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</si>
  <si>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</si>
  <si>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</si>
  <si>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</si>
  <si>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</si>
  <si>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</si>
  <si>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</si>
  <si>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</si>
  <si>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</si>
  <si>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</si>
  <si>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</si>
  <si>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</si>
  <si>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</si>
  <si>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</si>
  <si>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</si>
  <si>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</si>
  <si>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</si>
  <si>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</si>
  <si>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</si>
  <si>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</si>
  <si>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</si>
  <si>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</si>
  <si>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</si>
  <si>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</si>
  <si>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</si>
  <si>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</si>
  <si>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</si>
  <si>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</si>
  <si>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</si>
  <si>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</si>
  <si>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</si>
  <si>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</si>
  <si>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</si>
  <si>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</si>
  <si>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</si>
  <si>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</si>
  <si>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</si>
  <si>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</si>
  <si>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</si>
  <si>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</si>
  <si>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</si>
  <si>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</si>
  <si>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</si>
  <si>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</si>
  <si>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</si>
  <si>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</si>
  <si>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</si>
  <si>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</si>
  <si>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</si>
  <si>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</si>
  <si>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</si>
  <si>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</si>
  <si>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</si>
  <si>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</si>
  <si>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</si>
  <si>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</si>
  <si>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</si>
  <si>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</si>
  <si>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</si>
  <si>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</si>
  <si>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</si>
  <si>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</si>
  <si>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</si>
  <si>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</si>
  <si>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</si>
  <si>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</si>
  <si>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</si>
  <si>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</si>
  <si>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</si>
  <si>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</si>
  <si>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</si>
  <si>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</si>
  <si>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</si>
  <si>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</si>
  <si>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</si>
  <si>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</si>
  <si>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</si>
  <si>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</si>
  <si>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</si>
  <si>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</si>
  <si>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</si>
  <si>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</si>
  <si>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</si>
  <si>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</si>
  <si>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</si>
  <si>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</si>
  <si>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</si>
  <si>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</si>
  <si>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</si>
  <si>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</si>
  <si>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</si>
  <si>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</si>
  <si>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</si>
  <si>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</si>
  <si>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</si>
  <si>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</si>
  <si>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</si>
  <si>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</si>
  <si>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</si>
  <si>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</si>
  <si>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</si>
  <si>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</si>
  <si>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</si>
  <si>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</si>
  <si>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</si>
  <si>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</si>
  <si>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</si>
  <si>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</si>
  <si>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</si>
  <si>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</si>
  <si>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</si>
  <si>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</si>
  <si>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</si>
  <si>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</si>
  <si>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</si>
  <si>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</si>
  <si>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</si>
  <si>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</si>
  <si>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</si>
  <si>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</si>
  <si>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</si>
  <si>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</si>
  <si>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</si>
  <si>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</si>
  <si>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</si>
  <si>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</si>
  <si>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</si>
  <si>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</si>
  <si>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</si>
  <si>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</si>
  <si>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</si>
  <si>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</si>
  <si>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</si>
  <si>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</si>
  <si>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</si>
  <si>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</si>
  <si>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</si>
  <si>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</si>
  <si>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</si>
  <si>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</si>
  <si>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</si>
  <si>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</si>
  <si>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</si>
  <si>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</si>
  <si>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</si>
  <si>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</si>
  <si>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</si>
  <si>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</si>
  <si>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</si>
  <si>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</si>
  <si>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</si>
  <si>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</si>
  <si>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</si>
  <si>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</si>
  <si>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</si>
  <si>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</si>
  <si>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</si>
  <si>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</si>
  <si>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</si>
  <si>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</si>
  <si>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</si>
  <si>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</si>
  <si>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</si>
  <si>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</si>
  <si>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</si>
  <si>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</si>
  <si>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</si>
  <si>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</si>
  <si>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</si>
  <si>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</si>
  <si>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</si>
  <si>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</si>
  <si>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</si>
  <si>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</si>
  <si>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</si>
  <si>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</si>
  <si>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</si>
  <si>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</si>
  <si>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</si>
  <si>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</si>
  <si>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</si>
  <si>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</si>
  <si>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</si>
  <si>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</si>
  <si>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</si>
  <si>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</si>
  <si>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</si>
  <si>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</si>
  <si>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</si>
  <si>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</si>
  <si>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</si>
  <si>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</si>
  <si>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</si>
  <si>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</si>
  <si>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</si>
  <si>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</si>
  <si>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</si>
  <si>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</si>
  <si>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</si>
  <si>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</si>
  <si>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</si>
  <si>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</si>
  <si>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</si>
  <si>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</si>
  <si>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</si>
  <si>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</si>
  <si>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</si>
  <si>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</si>
  <si>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</si>
  <si>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</si>
  <si>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</si>
  <si>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</si>
  <si>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</si>
  <si>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</si>
  <si>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</si>
  <si>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</si>
  <si>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</si>
  <si>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</si>
  <si>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</si>
  <si>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</si>
  <si>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</si>
  <si>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</si>
  <si>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</si>
  <si>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</si>
  <si>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</si>
  <si>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</si>
  <si>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</si>
  <si>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</si>
  <si>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</si>
  <si>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</si>
  <si>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</si>
  <si>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</si>
  <si>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</si>
  <si>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</si>
  <si>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</si>
  <si>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</si>
  <si>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</si>
  <si>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</si>
  <si>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</si>
  <si>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</si>
  <si>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</si>
  <si>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</si>
  <si>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</si>
  <si>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</si>
  <si>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</si>
  <si>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</si>
  <si>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</si>
  <si>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</si>
  <si>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</si>
  <si>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</si>
  <si>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</si>
  <si>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</si>
  <si>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</si>
  <si>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</si>
  <si>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</si>
  <si>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</si>
  <si>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</si>
  <si>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</si>
  <si>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</si>
  <si>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</si>
  <si>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</si>
  <si>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</si>
  <si>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</si>
  <si>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</si>
  <si>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</si>
  <si>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</si>
  <si>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</si>
  <si>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</si>
  <si>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</si>
  <si>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</si>
  <si>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</si>
  <si>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</si>
  <si>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</si>
  <si>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</si>
  <si>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</si>
  <si>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</si>
  <si>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</si>
  <si>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</si>
  <si>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</si>
  <si>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</si>
  <si>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</si>
  <si>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</si>
  <si>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</si>
  <si>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</si>
  <si>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</si>
  <si>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</si>
  <si>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</si>
  <si>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</si>
  <si>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</si>
  <si>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</si>
  <si>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</si>
  <si>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</si>
  <si>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</si>
  <si>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</si>
  <si>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</si>
  <si>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</si>
  <si>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</si>
  <si>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</si>
  <si>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</si>
  <si>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</si>
  <si>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</si>
  <si>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</si>
  <si>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</si>
  <si>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</si>
  <si>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</si>
  <si>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</si>
  <si>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</si>
  <si>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</si>
  <si>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</si>
  <si>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</si>
  <si>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</si>
  <si>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</si>
  <si>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</si>
  <si>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</si>
  <si>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</si>
  <si>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</si>
  <si>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</si>
  <si>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</si>
  <si>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</si>
  <si>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</si>
  <si>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</si>
  <si>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</si>
  <si>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</si>
  <si>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</si>
  <si>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</si>
  <si>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</si>
  <si>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</si>
  <si>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</si>
  <si>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</si>
  <si>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</si>
  <si>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</si>
  <si>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</si>
  <si>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</si>
  <si>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</si>
  <si>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</si>
  <si>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</si>
  <si>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</si>
  <si>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</si>
  <si>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</si>
  <si>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</si>
  <si>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</si>
  <si>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</si>
  <si>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</si>
  <si>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</si>
  <si>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</si>
  <si>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</si>
  <si>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</si>
  <si>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</si>
  <si>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</si>
  <si>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</si>
  <si>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</si>
  <si>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</si>
  <si>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</si>
  <si>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</si>
  <si>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</si>
  <si>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</si>
  <si>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</si>
  <si>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</si>
  <si>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</si>
  <si>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</si>
  <si>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</si>
  <si>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</si>
  <si>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</si>
  <si>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</si>
  <si>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</si>
  <si>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</si>
  <si>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</si>
  <si>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</si>
  <si>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</si>
  <si>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</si>
  <si>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</si>
  <si>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</si>
  <si>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</si>
  <si>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</si>
  <si>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</si>
  <si>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</si>
  <si>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</si>
  <si>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</si>
  <si>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</si>
  <si>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</si>
  <si>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</si>
  <si>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</si>
  <si>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</si>
  <si>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</si>
  <si>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</si>
  <si>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</si>
  <si>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</si>
  <si>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</si>
  <si>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</si>
  <si>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</si>
  <si>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</si>
  <si>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</si>
  <si>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</si>
  <si>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</si>
  <si>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</si>
  <si>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</si>
  <si>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</si>
  <si>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</si>
  <si>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</si>
  <si>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</si>
  <si>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</si>
  <si>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</si>
  <si>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</si>
  <si>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</si>
  <si>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</si>
  <si>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</si>
  <si>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</si>
  <si>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</si>
  <si>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</si>
  <si>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</si>
  <si>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</si>
  <si>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</si>
  <si>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</si>
  <si>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</si>
  <si>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</si>
  <si>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</si>
  <si>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</si>
  <si>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</si>
  <si>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</si>
  <si>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</si>
  <si>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</si>
  <si>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</si>
  <si>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</si>
  <si>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</si>
  <si>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</si>
  <si>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</si>
  <si>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</si>
  <si>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</si>
  <si>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</si>
  <si>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</si>
  <si>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</si>
  <si>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</si>
  <si>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</si>
  <si>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</si>
  <si>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</si>
  <si>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</si>
  <si>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</si>
  <si>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</si>
  <si>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</si>
  <si>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</si>
  <si>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</si>
  <si>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</si>
  <si>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</si>
  <si>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</si>
  <si>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</si>
  <si>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</si>
  <si>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</si>
  <si>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</si>
  <si>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</si>
  <si>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</si>
  <si>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</si>
  <si>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</si>
  <si>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</si>
  <si>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</si>
  <si>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</si>
  <si>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</si>
  <si>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</si>
  <si>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</si>
  <si>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</si>
  <si>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</si>
  <si>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</si>
  <si>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</si>
  <si>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</si>
  <si>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</si>
  <si>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</si>
  <si>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</si>
  <si>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</si>
  <si>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</si>
  <si>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</si>
  <si>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</si>
  <si>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</si>
  <si>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</si>
  <si>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</si>
  <si>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</si>
  <si>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</si>
  <si>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</si>
  <si>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</si>
  <si>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</si>
  <si>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</si>
  <si>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</si>
  <si>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</si>
  <si>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</si>
  <si>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</si>
  <si>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</si>
  <si>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</si>
  <si>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</si>
  <si>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</si>
  <si>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</si>
  <si>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</si>
  <si>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</si>
  <si>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</si>
  <si>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</si>
  <si>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</si>
  <si>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</si>
  <si>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</si>
  <si>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</si>
  <si>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</si>
  <si>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</si>
  <si>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</si>
  <si>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</si>
  <si>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</si>
  <si>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</si>
  <si>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</si>
  <si>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</si>
  <si>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</si>
  <si>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</si>
  <si>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</si>
  <si>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</si>
  <si>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</si>
  <si>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</si>
  <si>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</si>
  <si>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</si>
  <si>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</si>
  <si>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</si>
  <si>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</si>
  <si>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</si>
  <si>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</si>
  <si>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</si>
  <si>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</si>
  <si>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</si>
  <si>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</si>
  <si>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</si>
  <si>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</si>
  <si>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</si>
  <si>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</si>
  <si>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</si>
  <si>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</si>
  <si>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</si>
  <si>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</si>
  <si>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</si>
  <si>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</si>
  <si>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</si>
  <si>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</si>
  <si>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</si>
  <si>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</si>
  <si>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</si>
  <si>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</si>
  <si>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</si>
  <si>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</si>
  <si>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</si>
  <si>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</si>
  <si>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</si>
  <si>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</si>
  <si>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</si>
  <si>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</si>
  <si>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</si>
  <si>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</si>
  <si>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</si>
  <si>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</si>
  <si>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</si>
  <si>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</si>
  <si>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</si>
  <si>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</si>
  <si>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</si>
  <si>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</si>
  <si>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</si>
  <si>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</si>
  <si>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</si>
  <si>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</si>
  <si>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</si>
  <si>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</si>
  <si>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</si>
  <si>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</si>
  <si>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</si>
  <si>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</si>
  <si>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</si>
  <si>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</si>
  <si>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</si>
  <si>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</si>
  <si>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</si>
  <si>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</si>
  <si>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</si>
  <si>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</si>
  <si>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</si>
  <si>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</si>
  <si>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</si>
  <si>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</si>
  <si>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</si>
  <si>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</si>
  <si>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</si>
  <si>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</si>
  <si>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</si>
  <si>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</si>
  <si>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</si>
  <si>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</si>
  <si>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</si>
  <si>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</si>
  <si>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</si>
  <si>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</si>
  <si>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</si>
  <si>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</si>
  <si>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</si>
  <si>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</si>
  <si>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</si>
  <si>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</si>
  <si>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</si>
  <si>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</si>
  <si>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</si>
  <si>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</si>
  <si>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</si>
  <si>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</si>
  <si>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</si>
  <si>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</si>
  <si>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</si>
  <si>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</si>
  <si>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</si>
  <si>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</si>
  <si>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</si>
  <si>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</si>
  <si>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</si>
  <si>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</si>
  <si>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</si>
  <si>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</si>
  <si>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</si>
  <si>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</si>
  <si>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</si>
  <si>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</si>
  <si>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</si>
  <si>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</si>
  <si>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</si>
  <si>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</si>
  <si>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</si>
  <si>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</si>
  <si>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</si>
  <si>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</si>
  <si>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</si>
  <si>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</si>
  <si>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</si>
  <si>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</si>
  <si>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</si>
  <si>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</si>
  <si>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</si>
  <si>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</si>
  <si>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</si>
  <si>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</si>
  <si>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</si>
  <si>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</si>
  <si>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</si>
  <si>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</si>
  <si>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</si>
  <si>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</si>
  <si>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</si>
  <si>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</si>
  <si>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</si>
  <si>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</si>
  <si>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</si>
  <si>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</si>
  <si>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</si>
  <si>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</si>
  <si>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</si>
  <si>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</si>
  <si>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</si>
  <si>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</si>
  <si>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</si>
  <si>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</si>
  <si>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</si>
  <si>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</si>
  <si>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</si>
  <si>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</si>
  <si>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</si>
  <si>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</si>
  <si>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</si>
  <si>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</si>
  <si>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</si>
  <si>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</si>
  <si>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</si>
  <si>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</si>
  <si>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</si>
  <si>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</si>
  <si>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</si>
  <si>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</si>
  <si>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</si>
  <si>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</si>
  <si>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</si>
  <si>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</si>
  <si>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</si>
  <si>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</si>
  <si>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</si>
  <si>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</si>
  <si>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</si>
  <si>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</si>
  <si>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</si>
  <si>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</si>
  <si>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</si>
  <si>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</si>
  <si>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</si>
  <si>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</si>
  <si>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</si>
  <si>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</si>
  <si>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</si>
  <si>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</si>
  <si>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</si>
  <si>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</si>
  <si>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</si>
  <si>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</si>
  <si>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</si>
  <si>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</si>
  <si>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</si>
  <si>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</si>
  <si>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</si>
  <si>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</si>
  <si>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</si>
  <si>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</si>
  <si>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</si>
  <si>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</si>
  <si>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</si>
  <si>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</si>
  <si>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</si>
  <si>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</si>
  <si>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</si>
  <si>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</si>
  <si>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</si>
  <si>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</si>
  <si>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</si>
  <si>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</si>
  <si>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</si>
  <si>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</si>
  <si>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</si>
  <si>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</si>
  <si>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</si>
  <si>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</si>
  <si>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</si>
  <si>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</si>
  <si>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</si>
  <si>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</si>
  <si>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</si>
  <si>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</si>
  <si>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</si>
  <si>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</si>
  <si>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</si>
  <si>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</si>
  <si>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</si>
  <si>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</si>
  <si>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</si>
  <si>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</si>
  <si>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</si>
  <si>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</si>
  <si>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</si>
  <si>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</si>
  <si>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</si>
  <si>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</si>
  <si>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</si>
  <si>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</si>
  <si>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</si>
  <si>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</si>
  <si>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</si>
  <si>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</si>
  <si>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</si>
  <si>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</si>
  <si>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</si>
  <si>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</si>
  <si>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</si>
  <si>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</si>
  <si>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</si>
  <si>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</si>
  <si>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</si>
  <si>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</si>
  <si>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</si>
  <si>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</si>
  <si>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</si>
  <si>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</si>
  <si>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</si>
  <si>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</si>
  <si>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</si>
  <si>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</si>
  <si>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</si>
  <si>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</si>
  <si>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</si>
  <si>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</si>
  <si>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</si>
  <si>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</si>
  <si>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</si>
  <si>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</si>
  <si>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</si>
  <si>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</si>
  <si>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</si>
  <si>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</si>
  <si>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</si>
  <si>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</si>
  <si>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</si>
  <si>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</si>
  <si>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</si>
  <si>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</si>
  <si>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</si>
  <si>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</si>
  <si>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</si>
  <si>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</si>
  <si>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</si>
  <si>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</si>
  <si>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</si>
  <si>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</si>
  <si>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</si>
  <si>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</si>
  <si>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</si>
  <si>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</si>
  <si>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</si>
  <si>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</si>
  <si>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</si>
  <si>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</si>
  <si>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</si>
  <si>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</si>
  <si>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</si>
  <si>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</si>
  <si>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</si>
  <si>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</si>
  <si>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</si>
  <si>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</si>
  <si>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</si>
  <si>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</si>
  <si>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</si>
  <si>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</si>
  <si>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</si>
  <si>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</si>
  <si>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</si>
  <si>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</si>
  <si>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</si>
  <si>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</si>
  <si>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</si>
  <si>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</si>
  <si>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</si>
  <si>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</si>
  <si>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</si>
  <si>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</si>
  <si>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</si>
  <si>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</si>
  <si>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</si>
  <si>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</si>
  <si>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</si>
  <si>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</si>
  <si>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</si>
  <si>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</si>
  <si>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</si>
  <si>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</si>
  <si>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</si>
  <si>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</si>
  <si>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</si>
  <si>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</si>
  <si>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</si>
  <si>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</si>
  <si>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</si>
  <si>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</si>
  <si>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</si>
  <si>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</si>
  <si>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</si>
  <si>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</si>
  <si>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</si>
  <si>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</si>
  <si>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</si>
  <si>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</si>
  <si>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</si>
  <si>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</si>
  <si>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</si>
  <si>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</si>
  <si>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</si>
  <si>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</si>
  <si>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</si>
  <si>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</si>
  <si>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</si>
  <si>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</si>
  <si>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</si>
  <si>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</si>
  <si>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</si>
  <si>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</si>
  <si>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</si>
  <si>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</si>
  <si>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</si>
  <si>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</si>
  <si>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</si>
  <si>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</si>
  <si>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</si>
  <si>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</si>
  <si>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</si>
  <si>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</si>
  <si>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</si>
  <si>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</si>
  <si>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</si>
  <si>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</si>
  <si>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</si>
  <si>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</si>
  <si>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</si>
  <si>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</si>
  <si>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</si>
  <si>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</si>
  <si>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</si>
  <si>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</si>
  <si>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</si>
  <si>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</si>
  <si>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</si>
  <si>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</si>
  <si>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</si>
  <si>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</si>
  <si>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</si>
  <si>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</si>
  <si>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</si>
  <si>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</si>
  <si>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</si>
  <si>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</si>
  <si>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</si>
  <si>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</si>
  <si>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</si>
  <si>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</si>
  <si>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</si>
  <si>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</si>
  <si>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</si>
  <si>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</si>
  <si>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</si>
  <si>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</si>
  <si>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</si>
  <si>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</si>
  <si>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</si>
  <si>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</si>
  <si>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</si>
  <si>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</si>
  <si>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</si>
  <si>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</si>
  <si>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</si>
  <si>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</si>
  <si>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</si>
  <si>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</si>
  <si>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</si>
  <si>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</si>
  <si>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</si>
  <si>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</si>
  <si>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</si>
  <si>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</si>
  <si>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</si>
  <si>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</si>
  <si>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</si>
  <si>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</si>
  <si>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</si>
  <si>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</si>
  <si>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</si>
  <si>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</si>
  <si>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</si>
  <si>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</si>
  <si>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</si>
  <si>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</si>
  <si>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</si>
  <si>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</si>
  <si>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</si>
  <si>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</si>
  <si>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</si>
  <si>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</si>
  <si>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</si>
  <si>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</si>
  <si>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</si>
  <si>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</si>
  <si>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</si>
  <si>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</si>
  <si>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</si>
  <si>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</si>
  <si>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</si>
  <si>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</si>
  <si>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</si>
  <si>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</si>
  <si>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</si>
  <si>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</si>
  <si>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</si>
  <si>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</si>
  <si>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</si>
  <si>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</si>
  <si>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</si>
  <si>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</si>
  <si>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</si>
  <si>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</si>
  <si>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</si>
  <si>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</si>
  <si>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</si>
  <si>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</si>
  <si>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</si>
  <si>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</si>
  <si>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</si>
  <si>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</si>
  <si>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</si>
  <si>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</si>
  <si>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</si>
  <si>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</si>
  <si>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</si>
  <si>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</si>
  <si>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</si>
  <si>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</si>
  <si>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</si>
  <si>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</si>
  <si>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</si>
  <si>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</si>
  <si>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</si>
  <si>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</si>
  <si>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</si>
  <si>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</si>
  <si>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</si>
  <si>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</si>
  <si>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</si>
  <si>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</si>
  <si>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</si>
  <si>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</si>
  <si>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</si>
  <si>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</si>
  <si>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</si>
  <si>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</si>
  <si>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</si>
  <si>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</si>
  <si>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</si>
  <si>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</si>
  <si>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</si>
  <si>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</si>
  <si>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</si>
  <si>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</si>
  <si>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</si>
  <si>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</si>
  <si>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</si>
  <si>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</si>
  <si>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</si>
  <si>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</si>
  <si>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</si>
  <si>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</si>
  <si>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</si>
  <si>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</si>
  <si>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</si>
  <si>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</si>
  <si>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</si>
  <si>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</si>
  <si>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</si>
  <si>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</si>
  <si>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</si>
  <si>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</si>
  <si>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</si>
  <si>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</si>
  <si>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</si>
  <si>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</si>
  <si>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</si>
  <si>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</si>
  <si>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</si>
  <si>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</si>
  <si>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</si>
  <si>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</si>
  <si>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</si>
  <si>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</si>
  <si>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</si>
  <si>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</si>
  <si>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</si>
  <si>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</si>
  <si>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</si>
  <si>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</si>
  <si>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</si>
  <si>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</si>
  <si>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</si>
  <si>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</si>
  <si>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</si>
  <si>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</si>
  <si>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</si>
  <si>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</si>
  <si>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</si>
  <si>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</si>
  <si>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</si>
  <si>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</si>
  <si>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</si>
  <si>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</si>
  <si>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</si>
  <si>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</si>
  <si>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</si>
  <si>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</si>
  <si>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</si>
  <si>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</si>
  <si>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</si>
  <si>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</si>
  <si>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</si>
  <si>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</si>
  <si>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</si>
  <si>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</si>
  <si>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</si>
  <si>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</si>
  <si>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</si>
  <si>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</si>
  <si>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</si>
  <si>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</si>
  <si>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</si>
  <si>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</si>
  <si>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</si>
  <si>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</si>
  <si>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</si>
  <si>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</si>
  <si>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</si>
  <si>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</si>
  <si>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</si>
  <si>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</si>
  <si>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</si>
  <si>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</si>
  <si>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</si>
  <si>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</si>
  <si>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</si>
  <si>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</si>
  <si>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</si>
  <si>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</si>
  <si>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</si>
  <si>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</si>
  <si>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</si>
  <si>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</si>
  <si>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</si>
  <si>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</si>
  <si>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</si>
  <si>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</si>
  <si>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</si>
  <si>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</si>
  <si>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</si>
  <si>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</si>
  <si>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</si>
  <si>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</si>
  <si>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</si>
  <si>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</si>
  <si>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</si>
  <si>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</si>
  <si>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</si>
  <si>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</si>
  <si>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</si>
  <si>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</si>
  <si>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</si>
  <si>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</si>
  <si>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</si>
  <si>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</si>
  <si>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</si>
  <si>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</si>
  <si>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</si>
  <si>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</si>
  <si>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</si>
  <si>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</si>
  <si>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</si>
  <si>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</si>
  <si>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</si>
  <si>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</si>
  <si>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</si>
  <si>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</si>
  <si>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</si>
  <si>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</si>
  <si>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</si>
  <si>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</si>
  <si>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</si>
  <si>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</si>
  <si>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</si>
  <si>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</si>
  <si>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</si>
  <si>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</si>
  <si>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</si>
  <si>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</si>
  <si>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</si>
  <si>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</si>
  <si>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</si>
  <si>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</si>
  <si>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</si>
  <si>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</si>
  <si>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</si>
  <si>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</si>
  <si>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</si>
  <si>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</si>
  <si>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</si>
  <si>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</si>
  <si>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</si>
  <si>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</si>
  <si>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</si>
  <si>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</si>
  <si>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</si>
  <si>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</si>
  <si>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</si>
  <si>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</si>
  <si>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</si>
  <si>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</si>
  <si>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</si>
  <si>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</si>
  <si>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</si>
  <si>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</si>
  <si>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</si>
  <si>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</si>
  <si>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</si>
  <si>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</si>
  <si>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</si>
  <si>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</si>
  <si>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</si>
  <si>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</si>
  <si>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</si>
  <si>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</si>
  <si>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</si>
  <si>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</si>
  <si>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</si>
  <si>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</si>
  <si>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</si>
  <si>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</si>
  <si>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</si>
  <si>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</si>
  <si>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</si>
  <si>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</si>
  <si>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</si>
  <si>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</si>
  <si>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</si>
  <si>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</si>
  <si>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</si>
  <si>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</si>
  <si>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</si>
  <si>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</si>
  <si>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</si>
  <si>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</si>
  <si>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</si>
  <si>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</si>
  <si>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</si>
  <si>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</si>
  <si>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</si>
  <si>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</si>
  <si>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</si>
  <si>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</si>
  <si>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</si>
  <si>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</si>
  <si>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</si>
  <si>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</si>
  <si>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</si>
  <si>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</si>
  <si>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</si>
  <si>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</si>
  <si>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</si>
  <si>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</si>
  <si>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</si>
  <si>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</si>
  <si>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</si>
  <si>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</si>
  <si>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</si>
  <si>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</si>
  <si>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</si>
  <si>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</si>
  <si>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</si>
  <si>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</si>
  <si>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</si>
  <si>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</si>
  <si>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</si>
  <si>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</si>
  <si>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</si>
  <si>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</si>
  <si>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</si>
  <si>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</si>
  <si>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</si>
  <si>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</si>
  <si>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</si>
  <si>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</si>
  <si>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</si>
  <si>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</si>
  <si>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</si>
  <si>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</si>
  <si>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</si>
  <si>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</si>
  <si>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</si>
  <si>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</si>
  <si>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</si>
  <si>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</si>
  <si>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</si>
  <si>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</si>
  <si>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</si>
  <si>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</si>
  <si>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</si>
  <si>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</si>
  <si>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</si>
  <si>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</si>
  <si>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</si>
  <si>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</si>
  <si>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</si>
  <si>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</si>
  <si>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</si>
  <si>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</si>
  <si>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</si>
  <si>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</si>
  <si>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</si>
  <si>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</si>
  <si>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</si>
  <si>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</si>
  <si>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</si>
  <si>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</si>
  <si>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</si>
  <si>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</si>
  <si>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</si>
  <si>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</si>
  <si>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</si>
  <si>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</si>
  <si>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</si>
  <si>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</si>
  <si>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</si>
  <si>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</si>
  <si>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</si>
  <si>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</si>
  <si>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</si>
  <si>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</si>
  <si>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</si>
  <si>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</si>
  <si>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</si>
  <si>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</si>
  <si>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</si>
  <si>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</si>
  <si>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</si>
  <si>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</si>
  <si>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</si>
  <si>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</si>
  <si>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</si>
  <si>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</si>
  <si>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</si>
  <si>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</si>
  <si>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</si>
  <si>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</si>
  <si>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</si>
  <si>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</si>
  <si>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</si>
  <si>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</si>
  <si>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</si>
  <si>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</si>
  <si>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</si>
  <si>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</si>
  <si>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</si>
  <si>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</si>
  <si>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</si>
  <si>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</si>
  <si>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</si>
  <si>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</si>
  <si>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</si>
  <si>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</si>
  <si>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</si>
  <si>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</si>
  <si>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</si>
  <si>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</si>
  <si>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</si>
  <si>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</si>
  <si>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</si>
  <si>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</si>
  <si>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</si>
  <si>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</si>
  <si>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</si>
  <si>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</si>
  <si>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</si>
  <si>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</si>
  <si>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</si>
  <si>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</si>
  <si>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</si>
  <si>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</si>
  <si>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</si>
  <si>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</si>
  <si>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</si>
  <si>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</si>
  <si>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</si>
  <si>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</si>
  <si>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</si>
  <si>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</si>
  <si>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</si>
  <si>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</si>
  <si>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</si>
  <si>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</si>
  <si>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</si>
  <si>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</si>
  <si>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</si>
  <si>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</si>
  <si>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</si>
  <si>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</si>
  <si>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</si>
  <si>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</si>
  <si>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</si>
  <si>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</si>
  <si>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</si>
  <si>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</si>
  <si>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</si>
  <si>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</si>
  <si>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</si>
  <si>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</si>
  <si>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</si>
  <si>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</si>
  <si>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</si>
  <si>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</si>
  <si>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</si>
  <si>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</si>
  <si>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</si>
  <si>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</si>
  <si>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</si>
  <si>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</si>
  <si>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</si>
  <si>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</si>
  <si>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</si>
  <si>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</si>
  <si>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</si>
  <si>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</si>
  <si>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</si>
  <si>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</si>
  <si>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</si>
  <si>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</si>
  <si>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</si>
  <si>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</si>
  <si>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</si>
  <si>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</si>
  <si>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</si>
  <si>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</si>
  <si>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</si>
  <si>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</si>
  <si>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</si>
  <si>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</si>
  <si>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</si>
  <si>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</si>
  <si>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</si>
  <si>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</si>
  <si>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</si>
  <si>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</si>
  <si>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</si>
  <si>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</si>
  <si>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</si>
  <si>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</si>
  <si>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</si>
  <si>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</si>
  <si>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</si>
  <si>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</si>
  <si>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</si>
  <si>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</si>
  <si>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</si>
  <si>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</si>
  <si>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</si>
  <si>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</si>
  <si>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</si>
  <si>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</si>
  <si>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</si>
  <si>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</si>
  <si>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</si>
  <si>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</si>
  <si>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</si>
  <si>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</si>
  <si>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</si>
  <si>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</si>
  <si>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</si>
  <si>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</si>
  <si>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</si>
  <si>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</si>
  <si>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</si>
  <si>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</si>
  <si>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</si>
  <si>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</si>
  <si>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</si>
  <si>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</si>
  <si>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</si>
  <si>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</si>
  <si>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</si>
  <si>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</si>
  <si>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</si>
  <si>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</si>
  <si>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</si>
  <si>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</si>
  <si>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</si>
  <si>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</si>
  <si>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</si>
  <si>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</si>
  <si>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</si>
  <si>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</si>
  <si>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</si>
  <si>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</si>
  <si>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</si>
  <si>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</si>
  <si>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</si>
  <si>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</si>
  <si>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</si>
  <si>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</si>
  <si>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</si>
  <si>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</si>
  <si>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</si>
  <si>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</si>
  <si>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</si>
  <si>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</si>
  <si>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</si>
  <si>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</si>
  <si>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</si>
  <si>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</si>
  <si>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</si>
  <si>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</si>
  <si>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</si>
  <si>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</si>
  <si>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</si>
  <si>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</si>
  <si>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</si>
  <si>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</si>
  <si>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</si>
  <si>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</si>
  <si>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</si>
  <si>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</si>
  <si>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</si>
  <si>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</si>
  <si>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</si>
  <si>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</si>
  <si>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</si>
  <si>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</si>
  <si>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</si>
  <si>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</si>
  <si>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</si>
  <si>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</si>
  <si>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</si>
  <si>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</si>
  <si>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</si>
  <si>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</si>
  <si>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</si>
  <si>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</si>
  <si>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</si>
  <si>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</si>
  <si>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</si>
  <si>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</si>
  <si>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</si>
  <si>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</si>
  <si>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</si>
  <si>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</si>
  <si>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</si>
  <si>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</si>
  <si>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</si>
  <si>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</si>
  <si>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</si>
  <si>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</si>
  <si>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</si>
  <si>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</si>
  <si>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</si>
  <si>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</si>
  <si>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</si>
  <si>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</si>
  <si>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</si>
  <si>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</si>
  <si>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</si>
  <si>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</si>
  <si>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</si>
  <si>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</si>
  <si>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</si>
  <si>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</si>
  <si>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</si>
  <si>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</si>
  <si>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</si>
  <si>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</si>
  <si>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</si>
  <si>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</si>
  <si>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</si>
  <si>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</si>
  <si>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</si>
  <si>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</si>
  <si>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</si>
  <si>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</si>
  <si>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</si>
  <si>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</si>
  <si>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</si>
  <si>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</si>
  <si>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</si>
  <si>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</si>
  <si>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</si>
  <si>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</si>
  <si>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</si>
  <si>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</si>
  <si>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</si>
  <si>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</si>
  <si>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</si>
  <si>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</si>
  <si>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</si>
  <si>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</si>
  <si>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</si>
  <si>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</si>
  <si>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</si>
  <si>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</si>
  <si>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</si>
  <si>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</si>
  <si>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</si>
  <si>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</si>
  <si>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</si>
  <si>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</si>
  <si>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</si>
  <si>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</si>
  <si>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</si>
  <si>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</si>
  <si>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</si>
  <si>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</si>
  <si>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</si>
  <si>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</si>
  <si>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</si>
  <si>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</si>
  <si>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</si>
  <si>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</si>
  <si>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</si>
  <si>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</si>
  <si>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</si>
  <si>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</si>
  <si>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</si>
  <si>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</si>
  <si>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</si>
  <si>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</si>
  <si>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</si>
  <si>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</si>
  <si>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</si>
  <si>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</si>
  <si>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</si>
  <si>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</si>
  <si>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</si>
  <si>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</si>
  <si>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</si>
  <si>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</si>
  <si>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</si>
  <si>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</si>
  <si>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</si>
  <si>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</si>
  <si>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</si>
  <si>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</si>
  <si>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</si>
  <si>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</si>
  <si>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</si>
  <si>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</si>
  <si>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</si>
  <si>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</si>
  <si>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</si>
  <si>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</si>
  <si>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</si>
  <si>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</si>
  <si>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</si>
  <si>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</si>
  <si>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</si>
  <si>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</si>
  <si>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</si>
  <si>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</si>
  <si>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</si>
  <si>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</si>
  <si>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</si>
  <si>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</si>
  <si>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</si>
  <si>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</si>
  <si>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</si>
  <si>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</si>
  <si>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</si>
  <si>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</si>
  <si>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</si>
  <si>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</si>
  <si>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</si>
  <si>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</si>
  <si>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</si>
  <si>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</si>
  <si>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</si>
  <si>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</si>
  <si>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</si>
  <si>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</si>
  <si>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</si>
  <si>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</si>
  <si>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</si>
  <si>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</si>
  <si>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</si>
  <si>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</si>
  <si>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</si>
  <si>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</si>
  <si>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</si>
  <si>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</si>
  <si>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</si>
  <si>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</si>
  <si>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</si>
  <si>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</si>
  <si>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</si>
  <si>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</si>
  <si>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</si>
  <si>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</si>
  <si>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</si>
  <si>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</si>
  <si>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</si>
  <si>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</si>
  <si>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</si>
  <si>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</si>
  <si>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</si>
  <si>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</si>
  <si>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</si>
  <si>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</si>
  <si>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</si>
  <si>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</si>
  <si>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</si>
  <si>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</si>
  <si>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</si>
  <si>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</si>
  <si>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</si>
  <si>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</si>
  <si>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</si>
  <si>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</si>
  <si>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</si>
  <si>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</si>
  <si>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</si>
  <si>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</si>
  <si>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</si>
  <si>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</si>
  <si>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</si>
  <si>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</si>
  <si>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</si>
  <si>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</si>
  <si>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</si>
  <si>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</si>
  <si>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</si>
  <si>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</si>
  <si>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</si>
  <si>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</si>
  <si>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</si>
  <si>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</si>
  <si>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</si>
  <si>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</si>
  <si>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</si>
  <si>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</si>
  <si>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</si>
  <si>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</si>
  <si>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</si>
  <si>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</si>
  <si>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</si>
  <si>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</si>
  <si>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</si>
  <si>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</si>
  <si>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</si>
  <si>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</si>
  <si>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</si>
  <si>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</si>
  <si>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</si>
  <si>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</si>
  <si>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</si>
  <si>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</si>
  <si>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</si>
  <si>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</si>
  <si>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</si>
  <si>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</si>
  <si>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</si>
  <si>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</si>
  <si>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</si>
  <si>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</si>
  <si>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</si>
  <si>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</si>
  <si>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</si>
  <si>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</si>
  <si>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</si>
  <si>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</si>
  <si>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</si>
  <si>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</si>
  <si>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</si>
  <si>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</si>
  <si>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</si>
  <si>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</si>
  <si>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</si>
  <si>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</si>
  <si>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</si>
  <si>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</si>
  <si>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</si>
  <si>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</si>
  <si>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</si>
  <si>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</si>
  <si>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</si>
  <si>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</si>
  <si>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</si>
  <si>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</si>
  <si>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</si>
  <si>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</si>
  <si>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</si>
  <si>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</si>
  <si>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</si>
  <si>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</si>
  <si>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</si>
  <si>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</si>
  <si>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</si>
  <si>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</si>
  <si>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</si>
  <si>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</si>
  <si>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</si>
  <si>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</si>
  <si>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</si>
  <si>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</si>
  <si>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</si>
  <si>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</si>
  <si>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</si>
  <si>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</si>
  <si>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</si>
  <si>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</si>
  <si>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</si>
  <si>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</si>
  <si>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</si>
  <si>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</si>
  <si>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</si>
  <si>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</si>
  <si>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</si>
  <si>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</si>
  <si>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</si>
  <si>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</si>
  <si>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</si>
  <si>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</si>
  <si>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</si>
  <si>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</si>
  <si>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</si>
  <si>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</si>
  <si>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</si>
  <si>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</si>
  <si>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</si>
  <si>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</si>
  <si>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</si>
  <si>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</si>
  <si>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</si>
  <si>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</si>
  <si>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</si>
  <si>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</si>
  <si>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</si>
  <si>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</si>
  <si>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</si>
  <si>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</si>
  <si>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</si>
  <si>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</si>
  <si>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</si>
  <si>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</si>
  <si>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</si>
  <si>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</si>
  <si>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</si>
  <si>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</si>
  <si>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</si>
  <si>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</si>
  <si>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</si>
  <si>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</si>
  <si>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</si>
  <si>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</si>
  <si>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</si>
  <si>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</si>
  <si>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</si>
  <si>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</si>
  <si>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</si>
  <si>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</si>
  <si>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</si>
  <si>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</si>
  <si>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</si>
  <si>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</si>
  <si>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</si>
  <si>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</si>
  <si>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</si>
  <si>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</si>
  <si>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</si>
  <si>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</si>
  <si>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</si>
  <si>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</si>
  <si>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</si>
  <si>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</si>
  <si>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</si>
  <si>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</si>
  <si>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</si>
  <si>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</si>
  <si>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</si>
  <si>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</si>
  <si>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</si>
  <si>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</si>
  <si>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</si>
  <si>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</si>
  <si>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</si>
  <si>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</si>
  <si>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</si>
  <si>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</si>
  <si>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</si>
  <si>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</si>
  <si>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</si>
  <si>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</si>
  <si>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</si>
  <si>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</si>
  <si>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</si>
  <si>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</si>
  <si>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</si>
  <si>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</si>
  <si>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</si>
  <si>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</si>
  <si>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</si>
  <si>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</si>
  <si>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</si>
  <si>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</si>
  <si>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</si>
  <si>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</si>
  <si>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</si>
  <si>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</si>
  <si>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</si>
  <si>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</si>
  <si>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</si>
  <si>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</si>
  <si>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</si>
  <si>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</si>
  <si>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</si>
  <si>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</si>
  <si>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</si>
  <si>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</si>
  <si>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</si>
  <si>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</si>
  <si>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</si>
  <si>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</si>
  <si>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</si>
  <si>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</si>
  <si>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</si>
  <si>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</si>
  <si>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</si>
  <si>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</si>
  <si>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</si>
  <si>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</si>
  <si>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</si>
  <si>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</si>
  <si>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</si>
  <si>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</si>
  <si>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</si>
  <si>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</si>
  <si>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</si>
  <si>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</si>
  <si>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</si>
  <si>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</si>
  <si>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</si>
  <si>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</si>
  <si>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</si>
  <si>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</si>
  <si>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</si>
  <si>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</si>
  <si>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</si>
  <si>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</si>
  <si>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</si>
  <si>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</si>
  <si>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</si>
  <si>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</si>
  <si>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</si>
  <si>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</si>
  <si>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</si>
  <si>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</si>
  <si>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</si>
  <si>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</si>
  <si>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</si>
  <si>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</si>
  <si>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</si>
  <si>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</si>
  <si>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</si>
  <si>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</si>
  <si>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</si>
  <si>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</si>
  <si>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</si>
  <si>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</si>
  <si>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</si>
  <si>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</si>
  <si>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</si>
  <si>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</si>
  <si>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</si>
  <si>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</si>
  <si>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</si>
  <si>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</si>
  <si>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</si>
  <si>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</si>
  <si>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</si>
  <si>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</si>
  <si>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</si>
  <si>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</si>
  <si>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</si>
  <si>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</si>
  <si>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</si>
  <si>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</si>
  <si>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</si>
  <si>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</si>
  <si>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</si>
  <si>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</si>
  <si>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</si>
  <si>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</si>
  <si>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</si>
  <si>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</si>
  <si>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</si>
  <si>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</si>
  <si>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</si>
  <si>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</si>
  <si>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</si>
  <si>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</si>
  <si>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</si>
  <si>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</si>
  <si>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</si>
  <si>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</si>
  <si>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</si>
  <si>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</si>
  <si>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</si>
  <si>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</si>
  <si>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</si>
  <si>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</si>
  <si>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</si>
  <si>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</si>
  <si>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</si>
  <si>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</si>
  <si>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</si>
  <si>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</si>
  <si>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</si>
  <si>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</si>
  <si>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</si>
  <si>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</si>
  <si>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</si>
  <si>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</si>
  <si>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</si>
  <si>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</si>
  <si>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</si>
  <si>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</si>
  <si>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</si>
  <si>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</si>
  <si>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</si>
  <si>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</si>
  <si>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</si>
  <si>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</si>
  <si>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</si>
  <si>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</si>
  <si>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</si>
  <si>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</si>
  <si>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</si>
  <si>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</si>
  <si>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</si>
  <si>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</si>
  <si>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</si>
  <si>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</si>
  <si>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</si>
  <si>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</si>
  <si>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</si>
  <si>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</si>
  <si>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</si>
  <si>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</si>
  <si>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</si>
  <si>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</si>
  <si>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</si>
  <si>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</si>
  <si>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</si>
  <si>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</si>
  <si>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</si>
  <si>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</si>
  <si>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</si>
  <si>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</si>
  <si>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</si>
  <si>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</si>
  <si>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</si>
  <si>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</si>
  <si>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</si>
  <si>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</si>
  <si>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</si>
  <si>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</si>
  <si>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</si>
  <si>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</si>
  <si>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</si>
  <si>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</si>
  <si>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</si>
  <si>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</si>
  <si>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</si>
  <si>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</si>
  <si>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</si>
  <si>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</si>
  <si>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</si>
  <si>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</si>
  <si>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</si>
  <si>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</si>
  <si>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</si>
  <si>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</si>
  <si>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</si>
  <si>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</si>
  <si>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</si>
  <si>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</si>
  <si>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</si>
  <si>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</si>
  <si>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</si>
  <si>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</si>
  <si>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</si>
  <si>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</si>
  <si>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</si>
  <si>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</si>
  <si>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</si>
  <si>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</si>
  <si>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</si>
  <si>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</si>
  <si>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</si>
  <si>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</si>
  <si>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</si>
  <si>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</si>
  <si>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</si>
  <si>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</si>
  <si>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</si>
  <si>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</si>
  <si>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</si>
  <si>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</si>
  <si>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</si>
  <si>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</si>
  <si>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</si>
  <si>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</si>
  <si>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</si>
  <si>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</si>
  <si>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</si>
  <si>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</si>
  <si>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</si>
  <si>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</si>
  <si>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</si>
  <si>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</si>
  <si>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</si>
  <si>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</si>
  <si>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</si>
  <si>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</si>
  <si>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</si>
  <si>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</si>
  <si>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</si>
  <si>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</si>
  <si>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</si>
  <si>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</si>
  <si>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</si>
  <si>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</si>
  <si>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</si>
  <si>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</si>
  <si>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</si>
  <si>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</si>
  <si>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</si>
  <si>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</si>
  <si>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</si>
  <si>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</si>
  <si>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</si>
  <si>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</si>
  <si>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</si>
  <si>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</si>
  <si>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</si>
  <si>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</si>
  <si>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</si>
  <si>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</si>
  <si>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</si>
  <si>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</si>
  <si>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</si>
  <si>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</si>
  <si>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</si>
  <si>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</si>
  <si>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</si>
  <si>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</si>
  <si>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</si>
  <si>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</si>
  <si>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</si>
  <si>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</si>
  <si>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</si>
  <si>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</si>
  <si>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</si>
  <si>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</si>
  <si>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</si>
  <si>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</si>
  <si>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</si>
  <si>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</si>
  <si>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</si>
  <si>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</si>
  <si>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</si>
  <si>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</si>
  <si>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</si>
  <si>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</si>
  <si>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</si>
  <si>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</si>
  <si>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</si>
  <si>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</si>
  <si>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</si>
  <si>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</si>
  <si>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</si>
  <si>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</si>
  <si>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</si>
  <si>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</si>
  <si>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</si>
  <si>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</si>
  <si>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</si>
  <si>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</si>
  <si>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</si>
  <si>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</si>
  <si>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</si>
  <si>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</si>
  <si>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</si>
  <si>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</si>
  <si>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</si>
  <si>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</si>
  <si>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</si>
  <si>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</si>
  <si>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</si>
  <si>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</si>
  <si>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</si>
  <si>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</si>
  <si>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</si>
  <si>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</si>
  <si>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</si>
  <si>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</si>
  <si>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</si>
  <si>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</si>
  <si>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</si>
  <si>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</si>
  <si>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</si>
  <si>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</si>
  <si>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</si>
  <si>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</si>
  <si>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</si>
  <si>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</si>
  <si>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</si>
  <si>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</si>
  <si>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</si>
  <si>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</si>
  <si>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</si>
  <si>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</si>
  <si>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</si>
  <si>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</si>
  <si>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</si>
  <si>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</si>
  <si>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</si>
  <si>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</si>
  <si>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</si>
  <si>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</si>
  <si>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</si>
  <si>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</si>
  <si>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</si>
  <si>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</si>
  <si>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</si>
  <si>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</si>
  <si>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</si>
  <si>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</si>
  <si>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</si>
  <si>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</si>
  <si>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</si>
  <si>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</si>
  <si>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</si>
  <si>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</si>
  <si>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</si>
  <si>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</si>
  <si>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</si>
  <si>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</si>
  <si>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</si>
  <si>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</si>
  <si>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</si>
  <si>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</si>
  <si>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</si>
  <si>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</si>
  <si>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</si>
  <si>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</si>
  <si>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</si>
  <si>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</si>
  <si>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</si>
  <si>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</si>
  <si>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</si>
  <si>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</si>
  <si>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</si>
  <si>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</si>
  <si>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</si>
  <si>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</si>
  <si>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</si>
  <si>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</si>
  <si>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</si>
  <si>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</si>
  <si>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</si>
  <si>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</si>
  <si>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</si>
  <si>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</si>
  <si>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</si>
  <si>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</si>
  <si>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</si>
  <si>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</si>
  <si>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</si>
  <si>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</si>
  <si>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</si>
  <si>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</si>
  <si>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</si>
  <si>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</si>
  <si>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</si>
  <si>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</si>
  <si>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</si>
  <si>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</si>
  <si>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</si>
  <si>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</si>
  <si>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</si>
  <si>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</si>
  <si>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</si>
  <si>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</si>
  <si>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</si>
  <si>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</si>
  <si>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</si>
  <si>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</si>
  <si>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</si>
  <si>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</si>
  <si>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</si>
  <si>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</si>
  <si>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</si>
  <si>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</si>
  <si>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</si>
  <si>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</si>
  <si>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</si>
  <si>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</si>
  <si>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</si>
  <si>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</si>
  <si>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</si>
  <si>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</si>
  <si>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</si>
  <si>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</si>
  <si>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</si>
  <si>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</si>
  <si>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</si>
  <si>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</si>
  <si>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</si>
  <si>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</si>
  <si>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</si>
  <si>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</si>
  <si>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</si>
  <si>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</si>
  <si>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</si>
  <si>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</si>
  <si>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</si>
  <si>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</si>
  <si>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</si>
  <si>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</si>
  <si>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</si>
  <si>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</si>
  <si>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</si>
  <si>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</si>
  <si>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</si>
  <si>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</si>
  <si>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</si>
  <si>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</si>
  <si>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</si>
  <si>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</si>
  <si>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</si>
  <si>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</si>
  <si>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</si>
  <si>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</si>
  <si>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</si>
  <si>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</si>
  <si>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</si>
  <si>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</si>
  <si>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</si>
  <si>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</si>
  <si>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</si>
  <si>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</si>
  <si>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</si>
  <si>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</si>
  <si>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</si>
  <si>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</si>
  <si>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</si>
  <si>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</si>
  <si>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</si>
  <si>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</si>
  <si>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</si>
  <si>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</si>
  <si>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</si>
  <si>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</si>
  <si>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</si>
  <si>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</si>
  <si>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</si>
  <si>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</si>
  <si>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</si>
  <si>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</si>
  <si>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</si>
  <si>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</si>
  <si>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</si>
  <si>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</si>
  <si>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</si>
  <si>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</si>
  <si>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</si>
  <si>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</si>
  <si>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</si>
  <si>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</si>
  <si>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</si>
  <si>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</si>
  <si>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</si>
  <si>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</si>
  <si>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</si>
  <si>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</si>
  <si>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</si>
  <si>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</si>
  <si>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</si>
  <si>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</si>
  <si>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</si>
  <si>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</si>
  <si>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</si>
  <si>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</si>
  <si>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</si>
  <si>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</si>
  <si>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</si>
  <si>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</si>
  <si>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</si>
  <si>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</si>
  <si>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</si>
  <si>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</si>
  <si>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</si>
  <si>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</si>
  <si>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</si>
  <si>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</si>
  <si>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</si>
  <si>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</si>
  <si>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</si>
  <si>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</si>
  <si>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</si>
  <si>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</si>
  <si>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</si>
  <si>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</si>
  <si>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</si>
  <si>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</si>
  <si>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</si>
  <si>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</si>
  <si>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</si>
  <si>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</si>
  <si>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</si>
  <si>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</si>
  <si>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</si>
  <si>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</si>
  <si>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</si>
  <si>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</si>
  <si>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</si>
  <si>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</si>
  <si>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</si>
  <si>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</si>
  <si>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</si>
  <si>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</si>
  <si>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</si>
  <si>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</si>
  <si>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</si>
  <si>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</si>
  <si>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</si>
  <si>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</si>
  <si>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</si>
  <si>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</si>
  <si>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</si>
  <si>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</si>
  <si>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</si>
  <si>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</si>
  <si>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</si>
  <si>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</si>
  <si>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</si>
  <si>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</si>
  <si>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</si>
  <si>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</si>
  <si>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</si>
  <si>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</si>
  <si>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</si>
  <si>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</si>
  <si>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</si>
  <si>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</si>
  <si>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</si>
  <si>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</si>
  <si>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</si>
  <si>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</si>
  <si>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</si>
  <si>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</si>
  <si>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</si>
  <si>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</si>
  <si>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</si>
  <si>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</si>
  <si>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</si>
  <si>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</si>
  <si>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</si>
  <si>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</si>
  <si>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</si>
  <si>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</si>
  <si>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</si>
  <si>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</si>
  <si>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</si>
  <si>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</si>
  <si>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</si>
  <si>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</si>
  <si>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</si>
  <si>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</si>
  <si>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</si>
  <si>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</si>
  <si>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</si>
  <si>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</si>
  <si>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</si>
  <si>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</si>
  <si>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</si>
  <si>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</si>
  <si>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</si>
  <si>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</si>
  <si>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</si>
  <si>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</si>
  <si>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</si>
  <si>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</si>
  <si>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</si>
  <si>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</si>
  <si>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</si>
  <si>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</si>
  <si>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</si>
  <si>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</si>
  <si>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</si>
  <si>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</si>
  <si>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</si>
  <si>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</si>
  <si>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</si>
  <si>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</si>
  <si>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</si>
  <si>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</si>
  <si>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</si>
  <si>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</si>
  <si>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</si>
  <si>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</si>
  <si>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</si>
  <si>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</si>
  <si>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</si>
  <si>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</si>
  <si>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</si>
  <si>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</si>
  <si>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</si>
  <si>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</si>
  <si>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</si>
  <si>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</si>
  <si>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</si>
  <si>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</si>
  <si>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</si>
  <si>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</si>
  <si>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</si>
  <si>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</si>
  <si>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</si>
  <si>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</si>
  <si>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</si>
  <si>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</si>
  <si>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</si>
  <si>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</si>
  <si>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</si>
  <si>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</si>
  <si>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</si>
  <si>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</si>
  <si>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</si>
  <si>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</si>
  <si>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</si>
  <si>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</si>
  <si>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</si>
  <si>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</si>
  <si>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</si>
  <si>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</si>
  <si>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</si>
  <si>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</si>
  <si>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</si>
  <si>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</si>
  <si>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</si>
  <si>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</si>
  <si>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</si>
  <si>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</si>
  <si>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</si>
  <si>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</si>
  <si>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</si>
  <si>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</si>
  <si>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</si>
  <si>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</si>
  <si>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</si>
  <si>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</si>
  <si>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</si>
  <si>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</si>
  <si>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</si>
  <si>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</si>
  <si>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</si>
  <si>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</si>
  <si>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</si>
  <si>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</si>
  <si>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</si>
  <si>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</si>
  <si>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</si>
  <si>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</si>
  <si>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</si>
  <si>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</si>
  <si>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</si>
  <si>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</si>
  <si>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</si>
  <si>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</si>
  <si>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</si>
  <si>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</si>
  <si>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</si>
  <si>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</si>
  <si>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</si>
  <si>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</si>
  <si>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</si>
  <si>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</si>
  <si>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</si>
  <si>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</si>
  <si>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</si>
  <si>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</si>
  <si>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</si>
  <si>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</si>
  <si>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</si>
  <si>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</si>
  <si>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</si>
  <si>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</si>
  <si>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</si>
  <si>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</si>
  <si>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</si>
  <si>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</si>
  <si>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</si>
  <si>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</si>
  <si>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</si>
  <si>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</si>
  <si>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</si>
  <si>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</si>
  <si>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</si>
  <si>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</si>
  <si>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</si>
  <si>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</si>
  <si>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</si>
  <si>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</si>
  <si>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</si>
  <si>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</si>
  <si>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</si>
  <si>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</si>
  <si>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</si>
  <si>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</si>
  <si>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</si>
  <si>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</si>
  <si>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</si>
  <si>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</si>
  <si>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</si>
  <si>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</si>
  <si>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</si>
  <si>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</si>
  <si>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</si>
  <si>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</si>
  <si>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</si>
  <si>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</si>
  <si>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</si>
  <si>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</si>
  <si>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</si>
  <si>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</si>
  <si>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</si>
  <si>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</si>
  <si>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</si>
  <si>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</si>
  <si>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</si>
  <si>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</si>
  <si>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</si>
  <si>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</si>
  <si>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</si>
  <si>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</si>
  <si>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</si>
  <si>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</si>
  <si>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</si>
  <si>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</si>
  <si>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</si>
  <si>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</si>
  <si>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</si>
  <si>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</si>
  <si>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</si>
  <si>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</si>
  <si>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</si>
  <si>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</si>
  <si>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</si>
  <si>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</si>
  <si>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</si>
  <si>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</si>
  <si>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</si>
  <si>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</si>
  <si>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</si>
  <si>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</si>
  <si>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</si>
  <si>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</si>
  <si>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</si>
  <si>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</si>
  <si>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</si>
  <si>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</si>
  <si>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</si>
  <si>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</si>
  <si>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</si>
  <si>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</si>
  <si>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</si>
  <si>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</si>
  <si>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</si>
  <si>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</si>
  <si>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</si>
  <si>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</si>
  <si>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</si>
  <si>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</si>
  <si>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</si>
  <si>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</si>
  <si>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</si>
  <si>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</si>
  <si>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</si>
  <si>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</si>
  <si>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</si>
  <si>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</si>
  <si>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</si>
  <si>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</si>
  <si>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</si>
  <si>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</si>
  <si>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</si>
  <si>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</si>
  <si>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</si>
  <si>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</si>
  <si>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</si>
  <si>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</si>
  <si>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</si>
  <si>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</si>
  <si>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</si>
  <si>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</si>
  <si>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</si>
  <si>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</si>
  <si>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</si>
  <si>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</si>
  <si>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</si>
  <si>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</si>
  <si>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</si>
  <si>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</si>
  <si>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</si>
  <si>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</si>
  <si>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</si>
  <si>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</si>
  <si>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</si>
  <si>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</si>
  <si>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</si>
  <si>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</si>
  <si>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</si>
  <si>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</si>
  <si>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</si>
  <si>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</si>
  <si>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</si>
  <si>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</si>
  <si>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</si>
  <si>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</si>
  <si>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</si>
  <si>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</si>
  <si>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</si>
  <si>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</si>
  <si>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</si>
  <si>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</si>
  <si>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</si>
  <si>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</si>
  <si>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</si>
  <si>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</si>
  <si>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</si>
  <si>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</si>
  <si>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</si>
  <si>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</si>
  <si>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</si>
  <si>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</si>
  <si>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</si>
  <si>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</si>
  <si>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</si>
  <si>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</si>
  <si>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</si>
  <si>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</si>
  <si>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</si>
  <si>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</si>
  <si>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</si>
  <si>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</si>
  <si>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</si>
  <si>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</si>
  <si>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</si>
  <si>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</si>
  <si>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</si>
  <si>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</si>
  <si>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</si>
  <si>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</si>
  <si>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</si>
  <si>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</si>
  <si>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</si>
  <si>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</si>
  <si>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</si>
  <si>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</si>
  <si>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</si>
  <si>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</si>
  <si>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</si>
  <si>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</si>
  <si>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</si>
  <si>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</si>
  <si>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</si>
  <si>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</si>
  <si>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</si>
  <si>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</si>
  <si>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</si>
  <si>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</si>
  <si>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</si>
  <si>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</si>
  <si>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</si>
  <si>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</si>
  <si>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</si>
  <si>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</si>
  <si>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</si>
  <si>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</si>
  <si>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</si>
  <si>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</si>
  <si>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</si>
  <si>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</si>
  <si>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</si>
  <si>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</si>
  <si>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</si>
  <si>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</si>
  <si>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</si>
  <si>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</si>
  <si>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</si>
  <si>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</si>
  <si>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</si>
  <si>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</si>
  <si>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</si>
  <si>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</si>
  <si>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</si>
  <si>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</si>
  <si>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</si>
  <si>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</si>
  <si>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</si>
  <si>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</si>
  <si>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</si>
  <si>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</si>
  <si>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</si>
  <si>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</si>
  <si>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</si>
  <si>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</si>
  <si>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</si>
  <si>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</si>
  <si>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</si>
  <si>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</si>
  <si>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</si>
  <si>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</si>
  <si>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</si>
  <si>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</si>
  <si>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</si>
  <si>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</si>
  <si>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</si>
  <si>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</si>
  <si>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</si>
  <si>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</si>
  <si>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</si>
  <si>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</si>
  <si>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</si>
  <si>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</si>
  <si>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</si>
  <si>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</si>
  <si>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</si>
  <si>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</si>
  <si>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</si>
  <si>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</si>
  <si>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</si>
  <si>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</si>
  <si>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</si>
  <si>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</si>
  <si>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</si>
  <si>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</si>
  <si>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</si>
  <si>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</si>
  <si>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</si>
  <si>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</si>
  <si>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</si>
  <si>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</si>
  <si>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</si>
  <si>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</si>
  <si>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</si>
  <si>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</si>
  <si>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</si>
  <si>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</si>
  <si>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</si>
  <si>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</si>
  <si>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</si>
  <si>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</si>
  <si>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</si>
  <si>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</si>
  <si>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</si>
  <si>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</si>
  <si>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</si>
  <si>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</si>
  <si>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</si>
  <si>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</si>
  <si>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</si>
  <si>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</si>
  <si>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</si>
  <si>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</si>
  <si>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</si>
  <si>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</si>
  <si>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</si>
  <si>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</si>
  <si>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</si>
  <si>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</si>
  <si>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</si>
  <si>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</si>
  <si>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</si>
  <si>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</si>
  <si>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</si>
  <si>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</si>
  <si>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</si>
  <si>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</si>
  <si>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</si>
  <si>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</si>
  <si>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</si>
  <si>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</si>
  <si>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</si>
  <si>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</si>
  <si>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</si>
  <si>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</si>
  <si>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</si>
  <si>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</si>
  <si>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</si>
  <si>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</si>
  <si>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</si>
  <si>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</si>
  <si>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</si>
  <si>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</si>
  <si>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</si>
  <si>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</si>
  <si>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</si>
  <si>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</si>
  <si>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</si>
  <si>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</si>
  <si>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</si>
  <si>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</si>
  <si>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</si>
  <si>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</si>
  <si>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</si>
  <si>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</si>
  <si>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</si>
  <si>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</si>
  <si>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</si>
  <si>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</si>
  <si>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</si>
  <si>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</si>
  <si>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</si>
  <si>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</si>
  <si>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</si>
  <si>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</si>
  <si>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</si>
  <si>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</si>
  <si>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</si>
  <si>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</si>
  <si>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</si>
  <si>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</si>
  <si>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</si>
  <si>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</si>
  <si>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</si>
  <si>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</si>
  <si>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</si>
  <si>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</si>
  <si>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</si>
  <si>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</si>
  <si>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</si>
  <si>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</si>
  <si>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</si>
  <si>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</si>
  <si>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</si>
  <si>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</si>
  <si>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</si>
  <si>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</si>
  <si>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</si>
  <si>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</si>
  <si>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</si>
  <si>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</si>
  <si>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</si>
  <si>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</si>
  <si>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</si>
  <si>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</si>
  <si>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</si>
  <si>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</si>
  <si>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</si>
  <si>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</si>
  <si>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</si>
  <si>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</si>
  <si>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</si>
  <si>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</si>
  <si>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</si>
  <si>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</si>
  <si>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</si>
  <si>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</si>
  <si>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</si>
  <si>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</si>
  <si>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</si>
  <si>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</si>
  <si>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</si>
  <si>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</si>
  <si>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</si>
  <si>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</si>
  <si>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</si>
  <si>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</si>
  <si>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</si>
  <si>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</si>
  <si>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</si>
  <si>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</si>
  <si>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</si>
  <si>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</si>
  <si>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</si>
  <si>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</si>
  <si>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</si>
  <si>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</si>
  <si>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</si>
  <si>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</si>
  <si>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</si>
  <si>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</si>
  <si>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</si>
  <si>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</si>
  <si>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</si>
  <si>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</si>
  <si>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</si>
  <si>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</si>
  <si>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</si>
  <si>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</si>
  <si>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</si>
  <si>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</si>
  <si>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</si>
  <si>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</si>
  <si>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</si>
  <si>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</si>
  <si>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</si>
  <si>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</si>
  <si>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</si>
  <si>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</si>
  <si>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</si>
  <si>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</si>
  <si>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</si>
  <si>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</si>
  <si>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</si>
  <si>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</si>
  <si>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</si>
  <si>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</si>
  <si>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</si>
  <si>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</si>
  <si>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</si>
  <si>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</si>
  <si>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</si>
  <si>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</si>
  <si>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</si>
  <si>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</si>
  <si>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</si>
  <si>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</si>
  <si>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</si>
  <si>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</si>
  <si>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</si>
  <si>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</si>
  <si>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</si>
  <si>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</si>
  <si>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</si>
  <si>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</si>
  <si>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</si>
  <si>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</si>
  <si>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</si>
  <si>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</si>
  <si>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</si>
  <si>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</si>
  <si>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</si>
  <si>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</si>
  <si>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</si>
  <si>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</si>
  <si>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</si>
  <si>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</si>
  <si>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</si>
  <si>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</si>
  <si>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</si>
  <si>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</si>
  <si>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</si>
  <si>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</si>
  <si>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</si>
  <si>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</si>
  <si>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</si>
  <si>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</si>
  <si>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</si>
  <si>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</si>
  <si>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</si>
  <si>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</si>
  <si>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</si>
  <si>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</si>
  <si>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</si>
  <si>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</si>
  <si>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</si>
  <si>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</si>
  <si>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</si>
  <si>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</si>
  <si>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</si>
  <si>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</si>
  <si>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</si>
  <si>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</si>
  <si>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</si>
  <si>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</si>
  <si>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</si>
  <si>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</si>
  <si>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</si>
  <si>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</si>
  <si>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</si>
  <si>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</si>
  <si>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</si>
  <si>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</si>
  <si>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</si>
  <si>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</si>
  <si>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</si>
  <si>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</si>
  <si>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</si>
  <si>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</si>
  <si>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</si>
  <si>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</si>
  <si>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</si>
  <si>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</si>
  <si>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</si>
  <si>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</si>
  <si>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</si>
  <si>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</si>
  <si>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</si>
  <si>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</si>
  <si>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</si>
  <si>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</si>
  <si>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</si>
  <si>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</si>
  <si>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</si>
  <si>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</si>
  <si>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</si>
  <si>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</si>
  <si>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</si>
  <si>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</si>
  <si>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</si>
  <si>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</si>
  <si>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</si>
  <si>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</si>
  <si>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</si>
  <si>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</si>
  <si>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</si>
  <si>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</si>
  <si>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</si>
  <si>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</si>
  <si>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</si>
  <si>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</si>
  <si>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</si>
  <si>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</si>
  <si>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</si>
  <si>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</si>
  <si>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</si>
  <si>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</si>
  <si>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</si>
  <si>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</si>
  <si>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</si>
  <si>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</si>
  <si>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</si>
  <si>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</si>
  <si>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</si>
  <si>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</si>
  <si>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</si>
  <si>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</si>
  <si>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</si>
  <si>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</si>
  <si>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</si>
  <si>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</si>
  <si>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</si>
  <si>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</si>
  <si>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</si>
  <si>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</si>
  <si>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</si>
  <si>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</si>
  <si>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</si>
  <si>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</si>
  <si>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</si>
  <si>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</si>
  <si>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</si>
  <si>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</si>
  <si>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</si>
  <si>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</si>
  <si>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</si>
  <si>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</si>
  <si>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</si>
  <si>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</si>
  <si>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</si>
  <si>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</si>
  <si>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</si>
  <si>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</si>
  <si>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</si>
  <si>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</si>
  <si>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</si>
  <si>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</si>
  <si>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</si>
  <si>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</si>
  <si>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</si>
  <si>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</si>
  <si>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</si>
  <si>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</si>
  <si>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</si>
  <si>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</si>
  <si>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</si>
  <si>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</si>
  <si>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</si>
  <si>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</si>
  <si>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</si>
  <si>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</si>
  <si>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</si>
  <si>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</si>
  <si>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</si>
  <si>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</si>
  <si>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</si>
  <si>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</si>
  <si>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</si>
  <si>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</si>
  <si>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</si>
  <si>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</si>
  <si>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</si>
  <si>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</si>
  <si>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</si>
  <si>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</si>
  <si>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</si>
  <si>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</si>
  <si>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</si>
  <si>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</si>
  <si>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</si>
  <si>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</si>
  <si>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</si>
  <si>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</si>
  <si>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</si>
  <si>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</si>
  <si>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</si>
  <si>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</si>
  <si>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</si>
  <si>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</si>
  <si>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</si>
  <si>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</si>
  <si>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</si>
  <si>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</si>
  <si>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</si>
  <si>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</si>
  <si>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</si>
  <si>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</si>
  <si>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</si>
  <si>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</si>
  <si>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</si>
  <si>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</si>
  <si>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</si>
  <si>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</si>
  <si>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</si>
  <si>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</si>
  <si>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</si>
  <si>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</si>
  <si>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</si>
  <si>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</si>
  <si>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</si>
  <si>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</si>
  <si>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</si>
  <si>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</si>
  <si>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</si>
  <si>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</si>
  <si>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</si>
  <si>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</si>
  <si>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</si>
  <si>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</si>
  <si>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</si>
  <si>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</si>
  <si>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</si>
  <si>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</si>
  <si>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</si>
  <si>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</si>
  <si>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</si>
  <si>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</si>
  <si>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</si>
  <si>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</si>
  <si>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</si>
  <si>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</si>
  <si>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</si>
  <si>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</si>
  <si>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</si>
  <si>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</si>
  <si>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</si>
  <si>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</si>
  <si>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</si>
  <si>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</si>
  <si>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</si>
  <si>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</si>
  <si>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</si>
  <si>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</si>
  <si>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</si>
  <si>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</si>
  <si>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</si>
  <si>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</si>
  <si>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</si>
  <si>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</si>
  <si>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</si>
  <si>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</si>
  <si>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</si>
  <si>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</si>
  <si>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</si>
  <si>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</si>
  <si>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</si>
  <si>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</si>
  <si>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</si>
  <si>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</si>
  <si>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</si>
  <si>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</si>
  <si>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</si>
  <si>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</si>
  <si>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</si>
  <si>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</si>
  <si>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</si>
  <si>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</si>
  <si>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</si>
  <si>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</si>
  <si>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</si>
  <si>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</si>
  <si>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</si>
  <si>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</si>
  <si>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</si>
  <si>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</si>
  <si>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</si>
  <si>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</si>
  <si>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</si>
  <si>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</si>
  <si>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</si>
  <si>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</si>
  <si>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</si>
  <si>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</si>
  <si>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</si>
  <si>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</si>
  <si>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</si>
  <si>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</si>
  <si>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</si>
  <si>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</si>
  <si>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</si>
  <si>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</si>
  <si>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</si>
  <si>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</si>
  <si>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</si>
  <si>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</si>
  <si>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</si>
  <si>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</si>
  <si>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</si>
  <si>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</si>
  <si>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</si>
  <si>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</si>
  <si>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</si>
  <si>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</si>
  <si>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</si>
  <si>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</si>
  <si>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</si>
  <si>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</si>
  <si>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</si>
  <si>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</si>
  <si>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</si>
  <si>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</si>
  <si>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</si>
  <si>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</si>
  <si>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</si>
  <si>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</si>
  <si>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</si>
  <si>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</si>
  <si>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</si>
  <si>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</si>
  <si>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</si>
  <si>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</si>
  <si>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</si>
  <si>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</si>
  <si>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</si>
  <si>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</si>
  <si>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</si>
  <si>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</si>
  <si>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</si>
  <si>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</si>
  <si>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</si>
  <si>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</si>
  <si>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</si>
  <si>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</si>
  <si>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</si>
  <si>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</si>
  <si>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</si>
  <si>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</si>
  <si>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</si>
  <si>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</si>
  <si>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</si>
  <si>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</si>
  <si>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</si>
  <si>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</si>
  <si>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</si>
  <si>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</si>
  <si>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</si>
  <si>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</si>
  <si>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</si>
  <si>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</si>
  <si>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</si>
  <si>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</si>
  <si>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</si>
  <si>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</si>
  <si>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</si>
  <si>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</si>
  <si>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</si>
  <si>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</si>
  <si>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</si>
  <si>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</si>
  <si>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</si>
  <si>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</si>
  <si>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</si>
  <si>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</si>
  <si>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</si>
  <si>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</si>
  <si>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</si>
  <si>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</si>
  <si>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</si>
  <si>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</si>
  <si>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</si>
  <si>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</si>
  <si>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</si>
  <si>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</si>
  <si>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</si>
  <si>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</si>
  <si>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</si>
  <si>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</si>
  <si>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</si>
  <si>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</si>
  <si>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</si>
  <si>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</si>
  <si>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</si>
  <si>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</si>
  <si>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</si>
  <si>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</si>
  <si>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</si>
  <si>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</si>
  <si>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</si>
  <si>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</si>
  <si>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</si>
  <si>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</si>
  <si>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</si>
  <si>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</si>
  <si>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</si>
  <si>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</si>
  <si>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</si>
  <si>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</si>
  <si>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</si>
  <si>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</si>
  <si>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</si>
  <si>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</si>
  <si>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</si>
  <si>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</si>
  <si>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</si>
  <si>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</si>
  <si>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</si>
  <si>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</si>
  <si>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</si>
  <si>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</si>
  <si>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</si>
  <si>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</si>
  <si>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</si>
  <si>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</si>
  <si>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</si>
  <si>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</si>
  <si>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</si>
  <si>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</si>
  <si>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</si>
  <si>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</si>
  <si>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</si>
  <si>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</si>
  <si>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</si>
  <si>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</si>
  <si>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</si>
  <si>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</si>
  <si>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</si>
  <si>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</si>
  <si>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</si>
  <si>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</si>
  <si>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</si>
  <si>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</si>
  <si>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</si>
  <si>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</si>
  <si>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</si>
  <si>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</si>
  <si>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</si>
  <si>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</si>
  <si>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</si>
  <si>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</si>
  <si>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</si>
  <si>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</si>
  <si>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</si>
  <si>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</si>
  <si>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</si>
  <si>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</si>
  <si>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</si>
  <si>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</si>
  <si>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</si>
  <si>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</si>
  <si>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</si>
  <si>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</si>
  <si>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</si>
  <si>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</si>
  <si>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</si>
  <si>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</si>
  <si>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</si>
  <si>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</si>
  <si>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</si>
  <si>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</si>
  <si>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</si>
  <si>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</si>
  <si>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</si>
  <si>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</si>
  <si>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</si>
  <si>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</si>
  <si>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</si>
  <si>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</si>
  <si>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</si>
  <si>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</si>
  <si>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</si>
  <si>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</si>
  <si>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</si>
  <si>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</si>
  <si>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</si>
  <si>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</si>
  <si>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</si>
  <si>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</si>
  <si>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</si>
  <si>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</si>
  <si>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</si>
  <si>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</si>
  <si>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</si>
  <si>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</si>
  <si>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</si>
  <si>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</si>
  <si>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</si>
  <si>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</si>
  <si>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</si>
  <si>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</si>
  <si>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</si>
  <si>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</si>
  <si>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</si>
  <si>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</si>
  <si>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</si>
  <si>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</si>
  <si>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</si>
  <si>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</si>
  <si>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</si>
  <si>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</si>
  <si>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</si>
  <si>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</si>
  <si>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</si>
  <si>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</si>
  <si>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</si>
  <si>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</si>
  <si>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</si>
  <si>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</si>
  <si>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</si>
  <si>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</si>
  <si>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</si>
  <si>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</si>
  <si>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</si>
  <si>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</si>
  <si>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</si>
  <si>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</si>
  <si>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</si>
  <si>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</si>
  <si>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</si>
  <si>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</si>
  <si>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</si>
  <si>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</si>
  <si>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</si>
  <si>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</si>
  <si>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</si>
  <si>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</si>
  <si>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</si>
  <si>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</si>
  <si>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</si>
  <si>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</si>
  <si>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</si>
  <si>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</si>
  <si>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</si>
  <si>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</si>
  <si>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</si>
  <si>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</si>
  <si>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</si>
  <si>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</si>
  <si>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</si>
  <si>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</si>
  <si>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</si>
  <si>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</si>
  <si>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</si>
  <si>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</si>
  <si>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</si>
  <si>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</si>
  <si>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</si>
  <si>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</si>
  <si>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</si>
  <si>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</si>
  <si>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</si>
  <si>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</si>
  <si>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</si>
  <si>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</si>
  <si>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</si>
  <si>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</si>
  <si>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</si>
  <si>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</si>
  <si>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</si>
  <si>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</si>
  <si>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</si>
  <si>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</si>
  <si>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</si>
  <si>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</si>
  <si>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</si>
  <si>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</si>
  <si>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</si>
  <si>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</si>
  <si>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</si>
  <si>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</si>
  <si>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</si>
  <si>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</si>
  <si>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</si>
  <si>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</si>
  <si>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</si>
  <si>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</si>
  <si>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</si>
  <si>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</si>
  <si>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</si>
  <si>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</si>
  <si>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</si>
  <si>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</si>
  <si>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</si>
  <si>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</si>
  <si>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</si>
  <si>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</si>
  <si>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</si>
  <si>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</si>
  <si>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</si>
  <si>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</si>
  <si>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</si>
  <si>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</si>
  <si>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</si>
  <si>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</si>
  <si>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</si>
  <si>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</si>
  <si>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</si>
  <si>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</si>
  <si>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</si>
  <si>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</si>
  <si>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</si>
  <si>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</si>
  <si>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</si>
  <si>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</si>
  <si>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</si>
  <si>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</si>
  <si>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</si>
  <si>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</si>
  <si>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</si>
  <si>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</si>
  <si>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</si>
  <si>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</si>
  <si>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</si>
  <si>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</si>
  <si>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</si>
  <si>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</si>
  <si>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</si>
  <si>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</si>
  <si>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</si>
  <si>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</si>
  <si>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</si>
  <si>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</si>
  <si>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</si>
  <si>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</si>
  <si>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</si>
  <si>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</si>
  <si>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</si>
  <si>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</si>
  <si>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</si>
  <si>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</si>
  <si>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</si>
  <si>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</si>
  <si>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</si>
  <si>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</si>
  <si>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</si>
  <si>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</si>
  <si>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</si>
  <si>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</si>
  <si>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</si>
  <si>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</si>
  <si>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</si>
  <si>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</si>
  <si>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</si>
  <si>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</si>
  <si>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</si>
  <si>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</si>
  <si>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</si>
  <si>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</si>
  <si>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</si>
  <si>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</si>
  <si>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</si>
  <si>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</si>
  <si>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</si>
  <si>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</si>
  <si>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</si>
  <si>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</si>
  <si>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</si>
  <si>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</si>
  <si>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</si>
  <si>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</si>
  <si>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</si>
  <si>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</si>
  <si>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</si>
  <si>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</si>
  <si>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</si>
  <si>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</si>
  <si>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</si>
  <si>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</si>
  <si>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</si>
  <si>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</si>
  <si>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</si>
  <si>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</si>
  <si>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</si>
  <si>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</si>
  <si>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</si>
  <si>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</si>
  <si>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</si>
  <si>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</si>
  <si>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</si>
  <si>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</si>
  <si>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</si>
  <si>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</si>
  <si>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</si>
  <si>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</si>
  <si>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</si>
  <si>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</si>
  <si>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</si>
  <si>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</si>
  <si>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</si>
  <si>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</si>
  <si>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</si>
  <si>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</si>
  <si>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</si>
  <si>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</si>
  <si>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</si>
  <si>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</si>
  <si>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</si>
  <si>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</si>
  <si>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</si>
  <si>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</si>
  <si>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</si>
  <si>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</si>
  <si>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</si>
  <si>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</si>
  <si>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</si>
  <si>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</si>
  <si>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</si>
  <si>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</si>
  <si>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</si>
  <si>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</si>
  <si>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</si>
  <si>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</si>
  <si>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</si>
  <si>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</si>
  <si>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</si>
  <si>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</si>
  <si>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</si>
  <si>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</si>
  <si>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</si>
  <si>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</si>
  <si>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</si>
  <si>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</si>
  <si>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</si>
  <si>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</si>
  <si>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</si>
  <si>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</si>
  <si>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</si>
  <si>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</si>
  <si>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</si>
  <si>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</si>
  <si>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</si>
  <si>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</si>
  <si>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</si>
  <si>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</si>
  <si>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</si>
  <si>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</si>
  <si>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</si>
  <si>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</si>
  <si>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</si>
  <si>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</si>
  <si>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</si>
  <si>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</si>
  <si>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</si>
  <si>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</si>
  <si>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</si>
  <si>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</si>
  <si>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</si>
  <si>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</si>
  <si>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</si>
  <si>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</si>
  <si>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</si>
  <si>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</si>
  <si>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</si>
  <si>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</si>
  <si>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</si>
  <si>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</si>
  <si>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</si>
  <si>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</si>
  <si>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</si>
  <si>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</si>
  <si>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</si>
  <si>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</si>
  <si>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</si>
  <si>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</si>
  <si>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</si>
  <si>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</si>
  <si>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</si>
  <si>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</si>
  <si>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</si>
  <si>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</si>
  <si>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</si>
  <si>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</si>
  <si>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</si>
  <si>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</si>
  <si>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</si>
  <si>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</si>
  <si>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</si>
  <si>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</si>
  <si>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</si>
  <si>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</si>
  <si>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</si>
  <si>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</si>
  <si>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</si>
  <si>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</si>
  <si>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</si>
  <si>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</si>
  <si>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</si>
  <si>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</si>
  <si>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</si>
  <si>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</si>
  <si>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</si>
  <si>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</si>
  <si>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</si>
  <si>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</si>
  <si>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</si>
  <si>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</si>
  <si>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</si>
  <si>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</si>
  <si>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</si>
  <si>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</si>
  <si>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</si>
  <si>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</si>
  <si>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</si>
  <si>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</si>
  <si>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</si>
  <si>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</si>
  <si>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</si>
  <si>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</si>
  <si>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</si>
  <si>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</si>
  <si>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</si>
  <si>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</si>
  <si>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</si>
  <si>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</si>
  <si>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</si>
  <si>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</si>
  <si>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</si>
  <si>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</si>
  <si>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</si>
  <si>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</si>
  <si>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</si>
  <si>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</si>
  <si>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</si>
  <si>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</si>
  <si>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</si>
  <si>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</si>
  <si>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</si>
  <si>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</si>
  <si>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</si>
  <si>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</si>
  <si>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</si>
  <si>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</si>
  <si>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</si>
  <si>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</si>
  <si>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</si>
  <si>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</si>
  <si>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</si>
  <si>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</si>
  <si>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</si>
  <si>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</si>
  <si>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</si>
  <si>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</si>
  <si>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</si>
  <si>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</si>
  <si>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</si>
  <si>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</si>
  <si>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</si>
  <si>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</si>
  <si>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</si>
  <si>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</si>
  <si>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</si>
  <si>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</si>
  <si>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</si>
  <si>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</si>
  <si>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</si>
  <si>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</si>
  <si>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</si>
  <si>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</si>
  <si>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</si>
  <si>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</si>
  <si>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</si>
  <si>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</si>
  <si>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</si>
  <si>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</si>
  <si>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</si>
  <si>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</si>
  <si>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</si>
  <si>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</si>
  <si>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</si>
  <si>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</si>
  <si>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</si>
  <si>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</si>
  <si>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</si>
  <si>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</si>
  <si>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</si>
  <si>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</si>
  <si>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</si>
  <si>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</si>
  <si>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</si>
  <si>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</si>
  <si>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</si>
  <si>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</si>
  <si>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</si>
  <si>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</si>
  <si>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</si>
  <si>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</si>
  <si>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</si>
  <si>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</si>
  <si>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</si>
  <si>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</si>
  <si>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</si>
  <si>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</si>
  <si>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</si>
  <si>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</si>
  <si>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</si>
  <si>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</si>
  <si>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</si>
  <si>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</si>
  <si>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</si>
  <si>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</si>
  <si>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</si>
  <si>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</si>
  <si>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</si>
  <si>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</si>
  <si>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</si>
  <si>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</si>
  <si>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</si>
  <si>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</si>
  <si>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</si>
  <si>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</si>
  <si>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</si>
  <si>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</si>
  <si>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</si>
  <si>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</si>
  <si>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</si>
  <si>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</si>
  <si>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</si>
  <si>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</si>
  <si>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</si>
  <si>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</si>
  <si>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</si>
  <si>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</si>
  <si>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</si>
  <si>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</si>
  <si>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</si>
  <si>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</si>
  <si>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</si>
  <si>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</si>
  <si>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</si>
  <si>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</si>
  <si>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</si>
  <si>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</si>
  <si>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</si>
  <si>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</si>
  <si>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</si>
  <si>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</si>
  <si>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</si>
  <si>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</si>
  <si>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</si>
  <si>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</si>
  <si>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</si>
  <si>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</si>
  <si>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</si>
  <si>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</si>
  <si>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</si>
  <si>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</si>
  <si>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</si>
  <si>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</si>
  <si>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</si>
  <si>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</si>
  <si>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</si>
  <si>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</si>
  <si>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</si>
  <si>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</si>
  <si>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</si>
  <si>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</si>
  <si>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</si>
  <si>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</si>
  <si>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</si>
  <si>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</si>
  <si>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</si>
  <si>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</si>
  <si>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</si>
  <si>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</si>
  <si>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</si>
  <si>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</si>
  <si>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</si>
  <si>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</si>
  <si>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</si>
  <si>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</si>
  <si>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</si>
  <si>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</si>
  <si>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</si>
  <si>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</si>
  <si>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</si>
  <si>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</si>
  <si>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</si>
  <si>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</si>
  <si>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</si>
  <si>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</si>
  <si>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</si>
  <si>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</si>
  <si>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</si>
  <si>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</si>
  <si>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</si>
  <si>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</si>
  <si>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</si>
  <si>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</si>
  <si>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</si>
  <si>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</si>
  <si>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</si>
  <si>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</si>
  <si>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</si>
  <si>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</si>
  <si>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</si>
  <si>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</si>
  <si>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</si>
  <si>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</si>
  <si>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</si>
  <si>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</si>
  <si>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</si>
  <si>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</si>
  <si>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</si>
  <si>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</si>
  <si>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</si>
  <si>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</si>
  <si>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</si>
  <si>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</si>
  <si>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</si>
  <si>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</si>
  <si>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</si>
  <si>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</si>
  <si>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</si>
  <si>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</si>
  <si>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</si>
  <si>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</si>
  <si>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</si>
  <si>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</si>
  <si>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</si>
  <si>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</si>
  <si>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</si>
  <si>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</si>
  <si>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</si>
  <si>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</si>
  <si>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</si>
  <si>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</si>
  <si>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</si>
  <si>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</si>
  <si>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</si>
  <si>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</si>
  <si>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</si>
  <si>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</si>
  <si>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</si>
  <si>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</si>
  <si>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</si>
  <si>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</si>
  <si>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</si>
  <si>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</si>
  <si>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</si>
  <si>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</si>
  <si>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</si>
  <si>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</si>
  <si>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</si>
  <si>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</si>
  <si>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</si>
  <si>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</si>
  <si>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</si>
  <si>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</si>
  <si>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</si>
  <si>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</si>
  <si>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</si>
  <si>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</si>
  <si>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</si>
  <si>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</si>
  <si>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</si>
  <si>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</si>
  <si>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</si>
  <si>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</si>
  <si>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</si>
  <si>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</si>
  <si>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</si>
  <si>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</si>
  <si>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</si>
  <si>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</si>
  <si>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</si>
  <si>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</si>
  <si>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</si>
  <si>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</si>
  <si>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</si>
  <si>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</si>
  <si>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</si>
  <si>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</si>
  <si>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</si>
  <si>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</si>
  <si>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</si>
  <si>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</si>
  <si>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</si>
  <si>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</si>
  <si>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</si>
  <si>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</si>
  <si>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</si>
  <si>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</si>
  <si>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</si>
  <si>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</si>
  <si>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</si>
  <si>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</si>
  <si>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</si>
  <si>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</si>
  <si>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</si>
  <si>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</si>
  <si>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</si>
  <si>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</si>
  <si>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</si>
  <si>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</si>
  <si>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</si>
  <si>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</si>
  <si>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</si>
  <si>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</si>
  <si>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</si>
  <si>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</si>
  <si>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</si>
  <si>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</si>
  <si>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</si>
  <si>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</si>
  <si>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</si>
  <si>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</si>
  <si>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</si>
  <si>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</si>
  <si>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</si>
  <si>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</si>
  <si>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</si>
  <si>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</si>
  <si>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</si>
  <si>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</si>
  <si>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</si>
  <si>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</si>
  <si>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</si>
  <si>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</si>
  <si>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</si>
  <si>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</si>
  <si>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</si>
  <si>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</si>
  <si>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</si>
  <si>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</si>
  <si>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</si>
  <si>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</si>
  <si>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</si>
  <si>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</si>
  <si>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</si>
  <si>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</si>
  <si>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</si>
  <si>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</si>
  <si>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</si>
  <si>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</si>
  <si>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</si>
  <si>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</si>
  <si>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</si>
  <si>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</si>
  <si>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</si>
  <si>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</si>
  <si>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</si>
  <si>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</si>
  <si>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</si>
  <si>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</si>
  <si>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</si>
  <si>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</si>
  <si>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</si>
  <si>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</si>
  <si>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</si>
  <si>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</si>
  <si>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</si>
  <si>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</si>
  <si>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</si>
  <si>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</si>
  <si>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</si>
  <si>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</si>
  <si>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</si>
  <si>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</si>
  <si>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</si>
  <si>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</si>
  <si>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</si>
  <si>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</si>
  <si>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</si>
  <si>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</si>
  <si>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</si>
  <si>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</si>
  <si>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</si>
  <si>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</si>
  <si>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</si>
  <si>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</si>
  <si>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</si>
  <si>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</si>
  <si>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</si>
  <si>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</si>
  <si>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</si>
  <si>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</si>
  <si>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</si>
  <si>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</si>
  <si>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</si>
  <si>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</si>
  <si>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</si>
  <si>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</si>
  <si>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</si>
  <si>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</si>
  <si>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</si>
  <si>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</si>
  <si>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</si>
  <si>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</si>
  <si>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</si>
  <si>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</si>
  <si>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</si>
  <si>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</si>
  <si>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</si>
  <si>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</si>
  <si>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</si>
  <si>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</si>
  <si>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</si>
  <si>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</si>
  <si>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</si>
  <si>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</si>
  <si>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</si>
  <si>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</si>
  <si>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</si>
  <si>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</si>
  <si>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</si>
  <si>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</si>
  <si>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</si>
  <si>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</si>
  <si>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</si>
  <si>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</si>
  <si>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</si>
  <si>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</si>
  <si>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</si>
  <si>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</si>
  <si>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</si>
  <si>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</si>
  <si>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</si>
  <si>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</si>
  <si>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</si>
  <si>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</si>
  <si>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</si>
  <si>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</si>
  <si>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</si>
  <si>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</si>
  <si>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</si>
  <si>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</si>
  <si>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</si>
  <si>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</si>
  <si>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</si>
  <si>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</si>
  <si>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</si>
  <si>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</si>
  <si>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</si>
  <si>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</si>
  <si>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</si>
  <si>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</si>
  <si>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</si>
  <si>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</si>
  <si>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</si>
  <si>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</si>
  <si>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</si>
  <si>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</si>
  <si>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</si>
  <si>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</si>
  <si>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</si>
  <si>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</si>
  <si>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</si>
  <si>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</si>
  <si>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</si>
  <si>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</si>
  <si>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</si>
  <si>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</si>
  <si>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</si>
  <si>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</si>
  <si>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</si>
  <si>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</si>
  <si>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</si>
  <si>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</si>
  <si>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</si>
  <si>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</si>
  <si>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</si>
  <si>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</si>
  <si>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</si>
  <si>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</si>
  <si>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</si>
  <si>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</si>
  <si>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</si>
  <si>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</si>
  <si>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</si>
  <si>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</si>
  <si>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</si>
  <si>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</si>
  <si>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</si>
  <si>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</si>
  <si>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</si>
  <si>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</si>
  <si>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</si>
  <si>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</si>
  <si>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</si>
  <si>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</si>
  <si>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</si>
  <si>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</si>
  <si>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</si>
  <si>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</si>
  <si>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</si>
  <si>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</si>
  <si>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</si>
  <si>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</si>
  <si>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</si>
  <si>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</si>
  <si>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</si>
  <si>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</si>
  <si>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</si>
  <si>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</si>
  <si>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</si>
  <si>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</si>
  <si>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</si>
  <si>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</si>
  <si>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</si>
  <si>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</si>
  <si>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</si>
  <si>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</si>
  <si>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</si>
  <si>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</si>
  <si>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</si>
  <si>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</si>
  <si>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</si>
  <si>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</si>
  <si>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</si>
  <si>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</si>
  <si>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</si>
  <si>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</si>
  <si>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</si>
  <si>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</si>
  <si>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</si>
  <si>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</si>
  <si>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</si>
  <si>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</si>
  <si>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</si>
  <si>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</si>
  <si>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</si>
  <si>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</si>
  <si>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</si>
  <si>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</si>
  <si>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</si>
  <si>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</si>
  <si>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</si>
  <si>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</si>
  <si>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</si>
  <si>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</si>
  <si>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</si>
  <si>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</si>
  <si>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</si>
  <si>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</si>
  <si>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</si>
  <si>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</si>
  <si>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</si>
  <si>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</si>
  <si>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</si>
  <si>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</si>
  <si>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</si>
  <si>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</si>
  <si>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</si>
  <si>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</si>
  <si>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</si>
  <si>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</si>
  <si>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</si>
  <si>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</si>
  <si>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</si>
  <si>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</si>
  <si>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</si>
  <si>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</si>
  <si>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</si>
  <si>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</si>
  <si>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</si>
  <si>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</si>
  <si>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</si>
  <si>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</si>
  <si>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</si>
  <si>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</si>
  <si>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</si>
  <si>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</si>
  <si>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</si>
  <si>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</si>
  <si>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</si>
  <si>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</si>
  <si>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</si>
  <si>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</si>
  <si>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</si>
  <si>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</si>
  <si>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</si>
  <si>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</si>
  <si>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</si>
  <si>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</si>
  <si>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</si>
  <si>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</si>
  <si>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</si>
  <si>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</si>
  <si>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</si>
  <si>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</si>
  <si>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</si>
  <si>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</si>
  <si>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</si>
  <si>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</si>
  <si>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</si>
  <si>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</si>
  <si>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</si>
  <si>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</si>
  <si>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</si>
  <si>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</si>
  <si>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</si>
  <si>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</si>
  <si>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</si>
  <si>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</si>
  <si>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</si>
  <si>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</si>
  <si>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</si>
  <si>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</si>
  <si>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</si>
  <si>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</si>
  <si>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</si>
  <si>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</si>
  <si>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</si>
  <si>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</si>
  <si>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</si>
  <si>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</si>
  <si>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</si>
  <si>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</si>
  <si>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</si>
  <si>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</si>
  <si>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</si>
  <si>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</si>
  <si>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</si>
  <si>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</si>
  <si>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</si>
  <si>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</si>
  <si>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</si>
  <si>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</si>
  <si>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</si>
  <si>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</si>
  <si>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</si>
  <si>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</si>
  <si>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</si>
  <si>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</si>
  <si>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</si>
  <si>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</si>
  <si>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</si>
  <si>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</si>
  <si>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</si>
  <si>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</si>
  <si>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</si>
  <si>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</si>
  <si>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</si>
  <si>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</si>
  <si>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</si>
  <si>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</si>
  <si>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</si>
  <si>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</si>
  <si>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</si>
  <si>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</si>
  <si>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</si>
  <si>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</si>
  <si>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</si>
  <si>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</si>
  <si>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</si>
  <si>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</si>
  <si>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</si>
  <si>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</si>
  <si>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</si>
  <si>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</si>
  <si>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</si>
  <si>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</si>
  <si>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</si>
  <si>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</si>
  <si>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</si>
  <si>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</si>
  <si>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</si>
  <si>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</si>
  <si>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</si>
  <si>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</si>
  <si>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</si>
  <si>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</si>
  <si>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</si>
  <si>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</si>
  <si>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</si>
  <si>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</si>
  <si>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</si>
  <si>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</si>
  <si>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</si>
  <si>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</si>
  <si>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</si>
  <si>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</si>
  <si>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</si>
  <si>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</si>
  <si>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</si>
  <si>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</si>
  <si>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</si>
  <si>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</si>
  <si>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</si>
  <si>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</si>
  <si>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</si>
  <si>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</si>
  <si>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</si>
  <si>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</si>
  <si>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</si>
  <si>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</si>
  <si>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</si>
  <si>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</si>
  <si>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</si>
  <si>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</si>
  <si>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</si>
  <si>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</si>
  <si>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</si>
  <si>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</si>
  <si>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</si>
  <si>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</si>
  <si>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</si>
  <si>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</si>
  <si>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</si>
  <si>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</si>
  <si>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</si>
  <si>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</si>
  <si>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</si>
  <si>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</si>
  <si>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</si>
  <si>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</si>
  <si>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</si>
  <si>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</si>
  <si>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</si>
  <si>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</si>
  <si>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</si>
  <si>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</si>
  <si>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</si>
  <si>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</si>
  <si>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</si>
  <si>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</si>
  <si>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</si>
  <si>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</si>
  <si>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</si>
  <si>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</si>
  <si>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</si>
  <si>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</si>
  <si>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</si>
  <si>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</si>
  <si>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</si>
  <si>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</si>
  <si>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</si>
  <si>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</si>
  <si>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</si>
  <si>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</si>
  <si>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</si>
  <si>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</si>
  <si>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</si>
  <si>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</si>
  <si>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</si>
  <si>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</si>
  <si>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</si>
  <si>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</si>
  <si>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</si>
  <si>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</si>
  <si>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</si>
  <si>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</si>
  <si>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</si>
  <si>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</si>
  <si>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</si>
  <si>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</si>
  <si>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</si>
  <si>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</si>
  <si>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</si>
  <si>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</si>
  <si>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</si>
  <si>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</si>
  <si>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</si>
  <si>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</si>
  <si>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</si>
  <si>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</si>
  <si>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</si>
  <si>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</si>
  <si>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</si>
  <si>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</si>
  <si>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</si>
  <si>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</si>
  <si>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</si>
  <si>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</si>
  <si>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</si>
  <si>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</si>
  <si>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</si>
  <si>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</si>
  <si>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</si>
  <si>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</si>
  <si>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</si>
  <si>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</si>
  <si>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</si>
  <si>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</si>
  <si>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</si>
  <si>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</si>
  <si>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</si>
  <si>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</si>
  <si>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</si>
  <si>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</si>
  <si>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</si>
  <si>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</si>
  <si>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</si>
  <si>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</si>
  <si>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</si>
  <si>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</si>
  <si>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</si>
  <si>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</si>
  <si>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</si>
  <si>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</si>
  <si>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</si>
  <si>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</si>
  <si>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</si>
  <si>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</si>
  <si>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</si>
  <si>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</si>
  <si>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</si>
  <si>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</si>
  <si>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</si>
  <si>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</si>
  <si>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</si>
  <si>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</si>
  <si>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</si>
  <si>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</si>
  <si>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</si>
  <si>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</si>
  <si>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</si>
  <si>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</si>
  <si>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</si>
  <si>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</si>
  <si>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</si>
  <si>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</si>
  <si>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</si>
  <si>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</si>
  <si>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</si>
  <si>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</si>
  <si>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</si>
  <si>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</si>
  <si>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</si>
  <si>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</si>
  <si>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</si>
  <si>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</si>
  <si>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</si>
  <si>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</si>
  <si>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</si>
  <si>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</si>
  <si>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</si>
  <si>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</si>
  <si>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</si>
  <si>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</si>
  <si>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</si>
  <si>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</si>
  <si>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</si>
  <si>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</si>
  <si>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</si>
  <si>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</si>
  <si>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</si>
  <si>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</si>
  <si>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</si>
  <si>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</si>
  <si>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</si>
  <si>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</si>
  <si>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</si>
  <si>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</si>
  <si>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</si>
  <si>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</si>
  <si>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</si>
  <si>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</si>
  <si>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</si>
  <si>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</si>
  <si>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</si>
  <si>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</si>
  <si>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</si>
  <si>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</si>
  <si>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</si>
  <si>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</si>
  <si>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</si>
  <si>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</si>
  <si>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</si>
  <si>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</si>
  <si>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</si>
  <si>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</si>
  <si>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</si>
  <si>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</si>
  <si>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</si>
  <si>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</si>
  <si>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</si>
  <si>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</si>
  <si>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</si>
  <si>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</si>
  <si>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</si>
  <si>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</si>
  <si>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</si>
  <si>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</si>
  <si>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</si>
  <si>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</si>
  <si>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</si>
  <si>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</si>
  <si>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</si>
  <si>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</si>
  <si>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</si>
  <si>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</si>
  <si>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</si>
  <si>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</si>
  <si>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</si>
  <si>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</si>
  <si>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</si>
  <si>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</si>
  <si>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</si>
  <si>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</si>
  <si>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</si>
  <si>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</si>
  <si>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</si>
  <si>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</si>
  <si>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</si>
  <si>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</si>
  <si>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</si>
  <si>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</si>
  <si>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</si>
  <si>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</si>
  <si>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</si>
  <si>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</si>
  <si>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</si>
  <si>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</si>
  <si>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</si>
  <si>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</si>
  <si>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</si>
  <si>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</si>
  <si>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</si>
  <si>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</si>
  <si>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</si>
  <si>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</si>
  <si>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</si>
  <si>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</si>
  <si>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</si>
  <si>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</si>
  <si>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</si>
  <si>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</si>
  <si>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</si>
  <si>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</si>
  <si>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</si>
  <si>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</si>
  <si>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</si>
  <si>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</si>
  <si>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</si>
  <si>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</si>
  <si>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</si>
  <si>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</si>
  <si>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</si>
  <si>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</si>
  <si>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</si>
  <si>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</si>
  <si>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</si>
  <si>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</si>
  <si>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</si>
  <si>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</si>
  <si>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</si>
  <si>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</si>
  <si>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</si>
  <si>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</si>
  <si>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</si>
  <si>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</si>
  <si>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</si>
  <si>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</si>
  <si>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</si>
  <si>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</si>
  <si>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</si>
  <si>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</si>
  <si>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</si>
  <si>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</si>
  <si>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</si>
  <si>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</si>
  <si>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</si>
  <si>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</si>
  <si>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</si>
  <si>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</si>
  <si>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</si>
  <si>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</si>
  <si>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</si>
  <si>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</si>
  <si>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</si>
  <si>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</si>
  <si>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</si>
  <si>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</si>
  <si>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</si>
  <si>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</si>
  <si>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</si>
  <si>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</si>
  <si>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</si>
  <si>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</si>
  <si>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</si>
  <si>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</si>
  <si>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</si>
  <si>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</si>
  <si>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</si>
  <si>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</si>
  <si>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</si>
  <si>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</si>
  <si>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</si>
  <si>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</si>
  <si>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</si>
  <si>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</si>
  <si>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</si>
  <si>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</si>
  <si>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</si>
  <si>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</si>
  <si>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</si>
  <si>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</si>
  <si>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</si>
  <si>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</si>
  <si>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</si>
  <si>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</si>
  <si>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</si>
  <si>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</si>
  <si>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</si>
  <si>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</si>
  <si>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</si>
  <si>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</si>
  <si>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</si>
  <si>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</si>
  <si>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</si>
  <si>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</si>
  <si>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</si>
  <si>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</si>
  <si>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</si>
  <si>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</si>
  <si>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</si>
  <si>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</si>
  <si>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</si>
  <si>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</si>
  <si>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</si>
  <si>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</si>
  <si>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</si>
  <si>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</si>
  <si>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</si>
  <si>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</si>
  <si>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</si>
  <si>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</si>
  <si>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</si>
  <si>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</si>
  <si>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</si>
  <si>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</si>
  <si>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</si>
  <si>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</si>
  <si>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</si>
  <si>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</si>
  <si>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</si>
  <si>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</si>
  <si>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</si>
  <si>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</si>
  <si>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</si>
  <si>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</si>
  <si>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</si>
  <si>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</si>
  <si>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</si>
  <si>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</si>
  <si>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</si>
  <si>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</si>
  <si>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</si>
  <si>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</si>
  <si>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</si>
  <si>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</si>
  <si>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</si>
  <si>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</si>
  <si>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</si>
  <si>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</si>
  <si>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</si>
  <si>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</si>
  <si>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</si>
  <si>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</si>
  <si>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</si>
  <si>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</si>
  <si>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</si>
  <si>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</si>
  <si>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</si>
  <si>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</si>
  <si>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</si>
  <si>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</si>
  <si>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</si>
  <si>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</si>
  <si>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</si>
  <si>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</si>
  <si>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</si>
  <si>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</si>
  <si>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</si>
  <si>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</si>
  <si>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</si>
  <si>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</si>
  <si>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</si>
  <si>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</si>
  <si>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</si>
  <si>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</si>
  <si>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</si>
  <si>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</si>
  <si>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</si>
  <si>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</si>
  <si>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</si>
  <si>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</si>
  <si>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</si>
  <si>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</si>
  <si>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</si>
  <si>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</si>
  <si>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</si>
  <si>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</si>
  <si>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</si>
  <si>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</si>
  <si>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</si>
  <si>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</si>
  <si>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</si>
  <si>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</si>
  <si>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</si>
  <si>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</si>
  <si>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</si>
  <si>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</si>
  <si>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</si>
  <si>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</si>
  <si>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</si>
  <si>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</si>
  <si>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</si>
  <si>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</si>
  <si>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</si>
  <si>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</si>
  <si>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</si>
  <si>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</si>
  <si>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</si>
  <si>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</si>
  <si>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</si>
  <si>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</si>
  <si>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</si>
  <si>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</si>
  <si>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</si>
  <si>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</si>
  <si>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</si>
  <si>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</si>
  <si>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</si>
  <si>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</si>
  <si>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</si>
  <si>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</si>
  <si>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</si>
  <si>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</si>
  <si>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</si>
  <si>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</si>
  <si>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</si>
  <si>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</si>
  <si>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</si>
  <si>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</si>
  <si>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</si>
  <si>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</si>
  <si>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</si>
  <si>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</si>
  <si>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</si>
  <si>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</si>
  <si>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</si>
  <si>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</si>
  <si>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</si>
  <si>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</si>
  <si>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</si>
  <si>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</si>
  <si>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</si>
  <si>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</si>
  <si>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</si>
  <si>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</si>
  <si>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</si>
  <si>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</si>
  <si>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</si>
  <si>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</si>
  <si>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</si>
  <si>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</si>
  <si>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</si>
  <si>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</si>
  <si>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</si>
  <si>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</si>
  <si>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</si>
  <si>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</si>
  <si>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</si>
  <si>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</si>
  <si>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</si>
  <si>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</si>
  <si>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</si>
  <si>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</si>
  <si>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</si>
  <si>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</si>
  <si>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</si>
  <si>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</si>
  <si>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</si>
  <si>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</si>
  <si>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</si>
  <si>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</si>
  <si>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</si>
  <si>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</si>
  <si>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</si>
  <si>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</si>
  <si>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</si>
  <si>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</si>
  <si>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</si>
  <si>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</si>
  <si>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</si>
  <si>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</si>
  <si>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</si>
  <si>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</si>
  <si>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</si>
  <si>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</si>
  <si>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</si>
  <si>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</si>
  <si>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</si>
  <si>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</si>
  <si>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</si>
  <si>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</si>
  <si>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</si>
  <si>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</si>
  <si>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</si>
  <si>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</si>
  <si>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</si>
  <si>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</si>
  <si>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</si>
  <si>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</si>
  <si>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</si>
  <si>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</si>
  <si>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</si>
  <si>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</si>
  <si>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</si>
  <si>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</si>
  <si>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</si>
  <si>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</si>
  <si>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</si>
  <si>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</si>
  <si>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</si>
  <si>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</si>
  <si>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</si>
  <si>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</si>
  <si>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</si>
  <si>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</si>
  <si>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</si>
  <si>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</si>
  <si>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</si>
  <si>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</si>
  <si>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</si>
  <si>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</si>
  <si>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</si>
  <si>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</si>
  <si>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</si>
  <si>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</si>
  <si>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</si>
  <si>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</si>
  <si>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</si>
  <si>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</si>
  <si>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</si>
  <si>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</si>
  <si>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</si>
  <si>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</si>
  <si>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</si>
  <si>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</si>
  <si>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</si>
  <si>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</si>
  <si>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</si>
  <si>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</si>
  <si>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</si>
  <si>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</si>
  <si>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</si>
  <si>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</si>
  <si>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</si>
  <si>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</si>
  <si>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</si>
  <si>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</si>
  <si>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</si>
  <si>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</si>
  <si>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</si>
  <si>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</si>
  <si>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</si>
  <si>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</si>
  <si>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</si>
  <si>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</si>
  <si>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</si>
  <si>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</si>
  <si>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</si>
  <si>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</si>
  <si>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</si>
  <si>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</si>
  <si>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</si>
  <si>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</si>
  <si>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</si>
  <si>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</si>
  <si>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</si>
  <si>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</si>
  <si>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</si>
  <si>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</si>
  <si>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</si>
  <si>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</si>
  <si>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</si>
  <si>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</si>
  <si>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</si>
  <si>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</si>
  <si>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</si>
  <si>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</si>
  <si>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</si>
  <si>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</si>
  <si>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</si>
  <si>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</si>
  <si>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</si>
  <si>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</si>
  <si>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</si>
  <si>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</si>
  <si>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</si>
  <si>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</si>
  <si>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</si>
  <si>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</si>
  <si>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</si>
  <si>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</si>
  <si>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</si>
  <si>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</si>
  <si>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</si>
  <si>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</si>
  <si>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</si>
  <si>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</si>
  <si>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</si>
  <si>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</si>
  <si>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</si>
  <si>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</si>
  <si>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</si>
  <si>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</si>
  <si>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</si>
  <si>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</si>
  <si>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</si>
  <si>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</si>
  <si>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</si>
  <si>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</si>
  <si>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</si>
  <si>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</si>
  <si>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</si>
  <si>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</si>
  <si>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</si>
  <si>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</si>
  <si>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</si>
  <si>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</si>
  <si>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</si>
  <si>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</si>
  <si>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</si>
  <si>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</si>
  <si>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</si>
  <si>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</si>
  <si>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</si>
  <si>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</si>
  <si>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</si>
  <si>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</si>
  <si>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</si>
  <si>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</si>
  <si>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</si>
  <si>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</si>
  <si>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</si>
  <si>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</si>
  <si>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</si>
  <si>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</si>
  <si>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</si>
  <si>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</si>
  <si>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</si>
  <si>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</si>
  <si>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</si>
  <si>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</si>
  <si>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</si>
  <si>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</si>
  <si>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</si>
  <si>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</si>
  <si>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</si>
  <si>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</si>
  <si>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</si>
  <si>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</si>
  <si>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</si>
  <si>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</si>
  <si>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</si>
  <si>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</si>
  <si>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</si>
  <si>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</si>
  <si>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</si>
  <si>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</si>
  <si>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</si>
  <si>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</si>
  <si>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</si>
  <si>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</si>
  <si>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</si>
  <si>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</si>
  <si>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</si>
  <si>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</si>
  <si>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</si>
  <si>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</si>
  <si>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</si>
  <si>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</si>
  <si>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</si>
  <si>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</si>
  <si>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</si>
  <si>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</si>
  <si>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</si>
  <si>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</si>
  <si>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</si>
  <si>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</si>
  <si>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</si>
  <si>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</si>
  <si>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</si>
  <si>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</si>
  <si>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</si>
  <si>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</si>
  <si>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</si>
  <si>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</si>
  <si>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</si>
  <si>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</si>
  <si>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</si>
  <si>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</si>
  <si>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</si>
  <si>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</si>
  <si>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</si>
  <si>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</si>
  <si>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</si>
  <si>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</si>
  <si>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</si>
  <si>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</si>
  <si>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</si>
  <si>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</si>
  <si>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</si>
  <si>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</si>
  <si>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</si>
  <si>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</si>
  <si>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</si>
  <si>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</si>
  <si>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</si>
  <si>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</si>
  <si>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</si>
  <si>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</si>
  <si>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</si>
  <si>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</si>
  <si>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</si>
  <si>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</si>
  <si>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</si>
  <si>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</si>
  <si>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</si>
  <si>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</si>
  <si>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</si>
  <si>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</si>
  <si>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</si>
  <si>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</si>
  <si>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</si>
  <si>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</si>
  <si>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</si>
  <si>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</si>
  <si>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</si>
  <si>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</si>
  <si>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</si>
  <si>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</si>
  <si>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</si>
  <si>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</si>
  <si>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</si>
  <si>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</si>
  <si>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</si>
  <si>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</si>
  <si>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</si>
  <si>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</si>
  <si>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</si>
  <si>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</si>
  <si>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</si>
  <si>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</si>
  <si>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</si>
  <si>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</si>
  <si>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</si>
  <si>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</si>
  <si>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</si>
  <si>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</si>
  <si>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</si>
  <si>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</si>
  <si>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</si>
  <si>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</si>
  <si>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</si>
  <si>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</si>
  <si>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</si>
  <si>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</si>
  <si>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</si>
  <si>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</si>
  <si>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</si>
  <si>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</si>
  <si>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</si>
  <si>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</si>
  <si>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</si>
  <si>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</si>
  <si>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</si>
  <si>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</si>
  <si>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</si>
  <si>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</si>
  <si>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</si>
  <si>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</si>
  <si>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</si>
  <si>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</si>
  <si>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</si>
  <si>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</si>
  <si>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</si>
  <si>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</si>
  <si>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</si>
  <si>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</si>
  <si>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</si>
  <si>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</si>
  <si>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</si>
  <si>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</si>
  <si>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</si>
  <si>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</si>
  <si>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</si>
  <si>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</si>
  <si>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</si>
  <si>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</si>
  <si>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</si>
  <si>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</si>
  <si>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</si>
  <si>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</si>
  <si>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</si>
  <si>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</si>
  <si>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</si>
  <si>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</si>
  <si>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</si>
  <si>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</si>
  <si>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</si>
  <si>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</si>
  <si>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</si>
  <si>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</si>
  <si>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</si>
  <si>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</si>
  <si>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</si>
  <si>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</si>
  <si>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</si>
  <si>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</si>
  <si>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</si>
  <si>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</si>
  <si>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</si>
  <si>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</si>
  <si>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</si>
  <si>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</si>
  <si>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</si>
  <si>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</si>
  <si>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</si>
  <si>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</si>
  <si>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</si>
  <si>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</si>
  <si>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</si>
  <si>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</si>
  <si>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</si>
  <si>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</si>
  <si>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</si>
  <si>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</si>
  <si>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</si>
  <si>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</si>
  <si>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</si>
  <si>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</si>
  <si>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</si>
  <si>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</si>
  <si>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</si>
  <si>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</si>
  <si>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</si>
  <si>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</si>
  <si>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</si>
  <si>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</si>
  <si>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</si>
  <si>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</si>
  <si>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</si>
  <si>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</si>
  <si>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</si>
  <si>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</si>
  <si>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</si>
  <si>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</si>
  <si>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</si>
  <si>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</si>
  <si>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</si>
  <si>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</si>
  <si>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</si>
  <si>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</si>
  <si>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</si>
  <si>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</si>
  <si>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</si>
  <si>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</si>
  <si>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</si>
  <si>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</si>
  <si>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</si>
  <si>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</si>
  <si>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</si>
  <si>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</si>
  <si>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</si>
  <si>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</si>
  <si>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</si>
  <si>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</si>
  <si>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</si>
  <si>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</si>
  <si>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</si>
  <si>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</si>
  <si>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</si>
  <si>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</si>
  <si>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</si>
  <si>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</si>
  <si>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</si>
  <si>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</si>
  <si>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</si>
  <si>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</si>
  <si>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</si>
  <si>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</si>
  <si>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</si>
  <si>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</si>
  <si>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</si>
  <si>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</si>
  <si>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</si>
  <si>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</si>
  <si>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</si>
  <si>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</si>
  <si>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</si>
  <si>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</si>
  <si>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</si>
  <si>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</si>
  <si>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</si>
  <si>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</si>
  <si>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</si>
  <si>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</si>
  <si>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</si>
  <si>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</si>
  <si>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</si>
  <si>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</si>
  <si>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</si>
  <si>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</si>
  <si>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</si>
  <si>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</si>
  <si>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</si>
  <si>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</si>
  <si>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</si>
  <si>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</si>
  <si>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</si>
  <si>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</si>
  <si>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</si>
  <si>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</si>
  <si>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</si>
  <si>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</si>
  <si>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</si>
  <si>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</si>
  <si>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</si>
  <si>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</si>
  <si>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</si>
  <si>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</si>
  <si>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</si>
  <si>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</si>
  <si>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</si>
  <si>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</si>
  <si>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</si>
  <si>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</si>
  <si>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</si>
  <si>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</si>
  <si>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</si>
  <si>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</si>
  <si>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</si>
  <si>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</si>
  <si>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</si>
  <si>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</si>
  <si>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</si>
  <si>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</si>
  <si>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</si>
  <si>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</si>
  <si>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</si>
  <si>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</si>
  <si>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</si>
  <si>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</si>
  <si>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</si>
  <si>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</si>
  <si>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</si>
  <si>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</si>
  <si>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</si>
  <si>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</si>
  <si>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</si>
  <si>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</si>
  <si>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</si>
  <si>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</si>
  <si>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</si>
  <si>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</si>
  <si>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</si>
  <si>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</si>
  <si>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</si>
  <si>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</si>
  <si>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</si>
  <si>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</si>
  <si>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</si>
  <si>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</si>
  <si>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</si>
  <si>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</si>
  <si>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</si>
  <si>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</si>
  <si>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</si>
  <si>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</si>
  <si>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</si>
  <si>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</si>
  <si>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</si>
  <si>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</si>
  <si>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</si>
  <si>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</si>
  <si>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</si>
  <si>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</si>
  <si>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</si>
  <si>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</si>
  <si>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</si>
  <si>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</si>
  <si>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</si>
  <si>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</si>
  <si>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</si>
  <si>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</si>
  <si>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</si>
  <si>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</si>
  <si>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</si>
  <si>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</si>
  <si>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</si>
  <si>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</si>
  <si>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</si>
  <si>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</si>
  <si>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</si>
  <si>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</si>
  <si>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</si>
  <si>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</si>
  <si>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</si>
  <si>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</si>
  <si>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</si>
  <si>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</si>
  <si>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</si>
  <si>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</si>
  <si>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</si>
  <si>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</si>
  <si>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</si>
  <si>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</si>
  <si>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</si>
  <si>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</si>
  <si>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</si>
  <si>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</si>
  <si>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</si>
  <si>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</si>
  <si>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</si>
  <si>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</si>
  <si>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</si>
  <si>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</si>
  <si>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</si>
  <si>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</si>
  <si>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</si>
  <si>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</si>
  <si>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</si>
  <si>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</si>
  <si>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</si>
  <si>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</si>
  <si>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</si>
  <si>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</si>
  <si>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</si>
  <si>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</si>
  <si>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</si>
  <si>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</si>
  <si>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</si>
  <si>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</si>
  <si>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</si>
  <si>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</si>
  <si>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</si>
  <si>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</si>
  <si>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</si>
  <si>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</si>
  <si>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</si>
  <si>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</si>
  <si>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</si>
  <si>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</si>
  <si>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</si>
  <si>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</si>
  <si>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</si>
  <si>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</si>
  <si>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</si>
  <si>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</si>
  <si>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</si>
  <si>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</si>
  <si>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</si>
  <si>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</si>
  <si>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</si>
  <si>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</si>
  <si>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</si>
  <si>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</si>
  <si>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</si>
  <si>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</si>
  <si>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</si>
  <si>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</si>
  <si>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</si>
  <si>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</si>
  <si>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</si>
  <si>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</si>
  <si>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</si>
  <si>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</si>
  <si>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</si>
  <si>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</si>
  <si>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</si>
  <si>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</si>
  <si>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</si>
  <si>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</si>
  <si>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</si>
  <si>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</si>
  <si>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</si>
  <si>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</si>
  <si>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</si>
  <si>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</si>
  <si>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</si>
  <si>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</si>
  <si>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</si>
  <si>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</si>
  <si>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</si>
  <si>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</si>
  <si>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</si>
  <si>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</si>
  <si>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</si>
  <si>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</si>
  <si>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</si>
  <si>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</si>
  <si>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</si>
  <si>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</si>
  <si>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</si>
  <si>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</si>
  <si>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</si>
  <si>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</si>
  <si>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</si>
  <si>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</si>
  <si>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</si>
  <si>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</si>
  <si>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</si>
  <si>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</si>
  <si>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</si>
  <si>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</si>
  <si>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</si>
  <si>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</si>
  <si>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</si>
  <si>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</si>
  <si>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</si>
  <si>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</si>
  <si>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</si>
  <si>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</si>
  <si>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</si>
  <si>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</si>
  <si>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</si>
  <si>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</si>
  <si>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</si>
  <si>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</si>
  <si>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</si>
  <si>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</si>
  <si>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</si>
  <si>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</si>
  <si>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</si>
  <si>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</si>
  <si>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</si>
  <si>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</si>
  <si>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</si>
  <si>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</si>
  <si>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</si>
  <si>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</si>
  <si>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</si>
  <si>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</si>
  <si>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</si>
  <si>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</si>
  <si>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</si>
  <si>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</si>
  <si>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</si>
  <si>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</si>
  <si>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</si>
  <si>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</si>
  <si>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</si>
  <si>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</si>
  <si>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</si>
  <si>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</si>
  <si>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</si>
  <si>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</si>
  <si>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</si>
  <si>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</si>
  <si>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</si>
  <si>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</si>
  <si>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</si>
  <si>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</si>
  <si>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</si>
  <si>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</si>
  <si>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</si>
  <si>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</si>
  <si>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</si>
  <si>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</si>
  <si>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</si>
  <si>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</si>
  <si>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</si>
  <si>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</si>
  <si>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</si>
  <si>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</si>
  <si>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</si>
  <si>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</si>
  <si>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</si>
  <si>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</si>
  <si>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</si>
  <si>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</si>
  <si>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</si>
  <si>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</si>
  <si>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</si>
  <si>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</si>
  <si>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</si>
  <si>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</si>
  <si>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</si>
  <si>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</si>
  <si>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</si>
  <si>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</si>
  <si>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</si>
  <si>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</si>
  <si>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</si>
  <si>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</si>
  <si>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</si>
  <si>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</si>
  <si>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</si>
  <si>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</si>
  <si>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</si>
  <si>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</si>
  <si>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</si>
  <si>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</si>
  <si>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</si>
  <si>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</si>
  <si>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</si>
  <si>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</si>
  <si>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</si>
  <si>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</si>
  <si>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</si>
  <si>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</si>
  <si>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</si>
  <si>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</si>
  <si>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</si>
  <si>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</si>
  <si>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</si>
  <si>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</si>
  <si>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</si>
  <si>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</si>
  <si>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</si>
  <si>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</si>
  <si>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</si>
  <si>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</si>
  <si>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</si>
  <si>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</si>
  <si>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</si>
  <si>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</si>
  <si>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</si>
  <si>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</si>
  <si>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</si>
  <si>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</si>
  <si>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</si>
  <si>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</si>
  <si>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</si>
  <si>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</si>
  <si>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</si>
  <si>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</si>
  <si>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</si>
  <si>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</si>
  <si>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</si>
  <si>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</si>
  <si>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</si>
  <si>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</si>
  <si>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</si>
  <si>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</si>
  <si>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</si>
  <si>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</si>
  <si>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</si>
  <si>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</si>
  <si>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</si>
  <si>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</si>
  <si>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</si>
  <si>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</si>
  <si>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</si>
  <si>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</si>
  <si>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</si>
  <si>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</si>
  <si>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</si>
  <si>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</si>
  <si>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</si>
  <si>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</si>
  <si>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</si>
  <si>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</si>
  <si>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</si>
  <si>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</si>
  <si>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</si>
  <si>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</si>
  <si>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</si>
  <si>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</si>
  <si>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</si>
  <si>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</si>
  <si>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</si>
  <si>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</si>
  <si>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</si>
  <si>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</si>
  <si>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</si>
  <si>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</si>
  <si>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</si>
  <si>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</si>
  <si>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</si>
  <si>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</si>
  <si>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</si>
  <si>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</si>
  <si>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</si>
  <si>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</si>
  <si>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</si>
  <si>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</si>
  <si>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</si>
  <si>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</si>
  <si>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</si>
  <si>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</si>
  <si>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</si>
  <si>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</si>
  <si>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</si>
  <si>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</si>
  <si>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</si>
  <si>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</si>
  <si>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</si>
  <si>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</si>
  <si>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</si>
  <si>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</si>
  <si>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</si>
  <si>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</si>
  <si>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</si>
  <si>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</si>
  <si>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</si>
  <si>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</si>
  <si>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</si>
  <si>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</si>
  <si>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</si>
  <si>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</si>
  <si>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</si>
  <si>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</si>
  <si>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</si>
  <si>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</si>
  <si>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</si>
  <si>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</si>
  <si>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</si>
  <si>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</si>
  <si>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</si>
  <si>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</si>
  <si>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</si>
  <si>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</si>
  <si>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</si>
  <si>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</si>
  <si>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</si>
  <si>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</si>
  <si>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</si>
  <si>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</si>
  <si>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</si>
  <si>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</si>
  <si>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</si>
  <si>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</si>
  <si>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</si>
  <si>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</si>
  <si>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</si>
  <si>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</si>
  <si>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</si>
  <si>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</si>
  <si>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</si>
  <si>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</si>
  <si>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</si>
  <si>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</si>
  <si>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</si>
  <si>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</si>
  <si>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</si>
  <si>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</si>
  <si>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</si>
  <si>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</si>
  <si>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</si>
  <si>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</si>
  <si>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</si>
  <si>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</si>
  <si>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</si>
  <si>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</si>
  <si>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</si>
  <si>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</si>
  <si>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</si>
  <si>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</si>
  <si>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</si>
  <si>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</si>
  <si>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</si>
  <si>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</si>
  <si>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</si>
  <si>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</si>
  <si>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</si>
  <si>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</si>
  <si>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</si>
  <si>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</si>
  <si>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</si>
  <si>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</si>
  <si>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</si>
  <si>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</si>
  <si>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</si>
  <si>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</si>
  <si>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</si>
  <si>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</si>
  <si>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</si>
  <si>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</si>
  <si>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</si>
  <si>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</si>
  <si>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</si>
  <si>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</si>
  <si>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</si>
  <si>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</si>
  <si>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</si>
  <si>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</si>
  <si>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</si>
  <si>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</si>
  <si>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</si>
  <si>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</si>
  <si>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</si>
  <si>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</si>
  <si>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</si>
  <si>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</si>
  <si>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</si>
  <si>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</si>
  <si>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</si>
  <si>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</si>
  <si>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</si>
  <si>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</si>
  <si>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</si>
  <si>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</si>
  <si>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</si>
  <si>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</si>
  <si>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</si>
  <si>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</si>
  <si>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</si>
  <si>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</si>
  <si>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</si>
  <si>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</si>
  <si>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</si>
  <si>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</si>
  <si>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</si>
  <si>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</si>
  <si>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</si>
  <si>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</si>
  <si>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</si>
  <si>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</si>
  <si>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</si>
  <si>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</si>
  <si>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</si>
  <si>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</si>
  <si>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</si>
  <si>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</si>
  <si>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</si>
  <si>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</si>
  <si>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</si>
  <si>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</si>
  <si>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</si>
  <si>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</si>
  <si>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</si>
  <si>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</si>
  <si>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</si>
  <si>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</si>
  <si>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</si>
  <si>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</si>
  <si>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</si>
  <si>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</si>
  <si>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</si>
  <si>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</si>
  <si>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</si>
  <si>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</si>
  <si>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</si>
  <si>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</si>
  <si>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</si>
  <si>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</si>
  <si>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</si>
  <si>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</si>
  <si>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</si>
  <si>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</si>
  <si>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</si>
  <si>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</si>
  <si>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</si>
  <si>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</si>
  <si>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</si>
  <si>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</si>
  <si>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</si>
  <si>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</si>
  <si>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</si>
  <si>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</si>
  <si>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</si>
  <si>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</si>
  <si>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</si>
  <si>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</si>
  <si>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</si>
  <si>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</si>
  <si>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</si>
  <si>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</si>
  <si>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</si>
  <si>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</si>
  <si>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</si>
  <si>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</si>
  <si>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</si>
  <si>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</si>
  <si>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</si>
  <si>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</si>
  <si>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</si>
  <si>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</si>
  <si>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</si>
  <si>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</si>
  <si>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</si>
  <si>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</si>
  <si>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</si>
  <si>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</si>
  <si>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</si>
  <si>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</si>
  <si>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</si>
  <si>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</si>
  <si>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</si>
  <si>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</si>
  <si>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</si>
  <si>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</si>
  <si>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</si>
  <si>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</si>
  <si>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</si>
  <si>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</si>
  <si>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</si>
  <si>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</si>
  <si>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</si>
  <si>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</si>
  <si>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</si>
  <si>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</si>
  <si>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</si>
  <si>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</si>
  <si>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</si>
  <si>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</si>
  <si>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</si>
  <si>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</si>
  <si>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</si>
  <si>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</si>
  <si>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</si>
  <si>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</si>
  <si>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</si>
  <si>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</si>
  <si>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</si>
  <si>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</si>
  <si>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</si>
  <si>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</si>
  <si>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</si>
  <si>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</si>
  <si>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</si>
  <si>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</si>
  <si>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</si>
  <si>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</si>
  <si>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</si>
  <si>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</si>
  <si>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</si>
  <si>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</si>
  <si>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</si>
  <si>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</si>
  <si>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</si>
  <si>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</si>
  <si>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</si>
  <si>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</si>
  <si>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</si>
  <si>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</si>
  <si>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</si>
  <si>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</si>
  <si>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</si>
  <si>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</si>
  <si>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</si>
  <si>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</si>
  <si>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</si>
  <si>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</si>
  <si>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</si>
  <si>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</si>
  <si>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</si>
  <si>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</si>
  <si>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</si>
  <si>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</si>
  <si>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</si>
  <si>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</si>
  <si>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</si>
  <si>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</si>
  <si>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</si>
  <si>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</si>
  <si>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</si>
  <si>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</si>
  <si>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</si>
  <si>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</si>
  <si>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</si>
  <si>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</si>
  <si>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</si>
  <si>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</si>
  <si>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</si>
  <si>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</si>
  <si>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</si>
  <si>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</si>
  <si>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</si>
  <si>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</si>
  <si>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</si>
  <si>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</si>
  <si>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</si>
  <si>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</si>
  <si>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</si>
  <si>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</si>
  <si>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</si>
  <si>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</si>
  <si>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</si>
  <si>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</si>
  <si>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</si>
  <si>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</si>
  <si>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</si>
  <si>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</si>
  <si>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</si>
  <si>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</si>
  <si>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</si>
  <si>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</si>
  <si>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</si>
  <si>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</si>
  <si>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</si>
  <si>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</si>
  <si>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</si>
  <si>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</si>
  <si>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</si>
  <si>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</si>
  <si>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</si>
  <si>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</si>
  <si>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</si>
  <si>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</si>
  <si>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</si>
  <si>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</si>
  <si>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</si>
  <si>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</si>
  <si>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</si>
  <si>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</si>
  <si>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</si>
  <si>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</si>
  <si>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</si>
  <si>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</si>
  <si>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</si>
  <si>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</si>
  <si>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</si>
  <si>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</si>
  <si>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</si>
  <si>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</si>
  <si>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</si>
  <si>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</si>
  <si>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</si>
  <si>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</si>
  <si>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</si>
  <si>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</si>
  <si>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</si>
  <si>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</si>
  <si>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</si>
  <si>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</si>
  <si>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</si>
  <si>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</si>
  <si>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</si>
  <si>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</si>
  <si>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</si>
  <si>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</si>
  <si>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</si>
  <si>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</si>
  <si>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</si>
  <si>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</si>
  <si>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</si>
  <si>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</si>
  <si>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</si>
  <si>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</si>
  <si>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</si>
  <si>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</si>
  <si>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</si>
  <si>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</si>
  <si>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</si>
  <si>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</si>
  <si>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</si>
  <si>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</si>
  <si>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</si>
  <si>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</si>
  <si>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</si>
  <si>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</si>
  <si>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</si>
  <si>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</si>
  <si>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</si>
  <si>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</si>
  <si>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</si>
  <si>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</si>
  <si>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</si>
  <si>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</si>
  <si>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</si>
  <si>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</si>
  <si>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</si>
  <si>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</si>
  <si>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</si>
  <si>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</si>
  <si>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</si>
  <si>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</si>
  <si>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</si>
  <si>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</si>
  <si>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</si>
  <si>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</si>
  <si>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</si>
  <si>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</si>
  <si>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</si>
  <si>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</si>
  <si>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</si>
  <si>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</si>
  <si>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</si>
  <si>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</si>
  <si>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</si>
  <si>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</si>
  <si>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</si>
  <si>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</si>
  <si>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</si>
  <si>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</si>
  <si>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</si>
  <si>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</si>
  <si>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</si>
  <si>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</si>
  <si>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</si>
  <si>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</si>
  <si>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</si>
  <si>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</si>
  <si>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</si>
  <si>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</si>
  <si>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</si>
  <si>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</si>
  <si>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</si>
  <si>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</si>
  <si>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</si>
  <si>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</si>
  <si>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</si>
  <si>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</si>
  <si>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</si>
  <si>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</si>
  <si>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</si>
  <si>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</si>
  <si>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</si>
  <si>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</si>
  <si>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</si>
  <si>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</si>
  <si>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</si>
  <si>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</si>
  <si>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</si>
  <si>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</si>
  <si>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</si>
  <si>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</si>
  <si>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</si>
  <si>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</si>
  <si>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</si>
  <si>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</si>
  <si>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</si>
  <si>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</si>
  <si>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</si>
  <si>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</si>
  <si>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</si>
  <si>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</si>
  <si>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</si>
  <si>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</si>
  <si>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</si>
  <si>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</si>
  <si>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</si>
  <si>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</si>
  <si>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</si>
  <si>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</si>
  <si>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</si>
  <si>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</si>
  <si>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</si>
  <si>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</si>
  <si>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</si>
  <si>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</si>
  <si>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</si>
  <si>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</si>
  <si>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</si>
  <si>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</si>
  <si>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</si>
  <si>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</si>
  <si>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</si>
  <si>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</si>
  <si>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</si>
  <si>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</si>
  <si>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</si>
  <si>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</si>
  <si>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</si>
  <si>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</si>
  <si>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</si>
  <si>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</si>
  <si>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</si>
  <si>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</si>
  <si>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</si>
  <si>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</si>
  <si>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</si>
  <si>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</si>
  <si>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</si>
  <si>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</si>
  <si>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</si>
  <si>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</si>
  <si>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</si>
  <si>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</si>
  <si>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</si>
  <si>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</si>
  <si>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</si>
  <si>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</si>
  <si>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</si>
  <si>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</si>
  <si>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</si>
  <si>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</si>
  <si>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</si>
  <si>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</si>
  <si>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</si>
  <si>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</si>
  <si>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</si>
  <si>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</si>
  <si>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</si>
  <si>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</si>
  <si>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</si>
  <si>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</si>
  <si>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</si>
  <si>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</si>
  <si>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</si>
  <si>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</si>
  <si>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</si>
  <si>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</si>
  <si>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</si>
  <si>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</si>
  <si>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</si>
  <si>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</si>
  <si>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</si>
  <si>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</si>
  <si>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</si>
  <si>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</si>
  <si>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</si>
  <si>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</si>
  <si>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</si>
  <si>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</si>
  <si>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</si>
  <si>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</si>
  <si>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</si>
  <si>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</si>
  <si>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</si>
  <si>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</si>
  <si>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</si>
  <si>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</si>
  <si>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</si>
  <si>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</si>
  <si>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</si>
  <si>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</si>
  <si>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</si>
  <si>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</si>
  <si>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</si>
  <si>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</si>
  <si>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</si>
  <si>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</si>
  <si>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</si>
  <si>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</si>
  <si>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</si>
  <si>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</si>
  <si>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</si>
  <si>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</si>
  <si>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</si>
  <si>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</si>
  <si>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</si>
  <si>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</si>
  <si>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</si>
  <si>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</si>
  <si>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</si>
  <si>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</si>
  <si>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</si>
  <si>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</si>
  <si>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</si>
  <si>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</si>
  <si>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</si>
  <si>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</si>
  <si>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</si>
  <si>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</si>
  <si>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</si>
  <si>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</si>
  <si>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</si>
  <si>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</si>
  <si>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</si>
  <si>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</si>
  <si>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</si>
  <si>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</si>
  <si>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</si>
  <si>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</si>
  <si>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</si>
  <si>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</si>
  <si>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</si>
  <si>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</si>
  <si>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</si>
  <si>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</si>
  <si>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</si>
  <si>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</si>
  <si>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</si>
  <si>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</si>
  <si>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</si>
  <si>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</si>
  <si>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</si>
  <si>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</si>
  <si>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</si>
  <si>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</si>
  <si>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</si>
  <si>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</si>
  <si>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</si>
  <si>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</si>
  <si>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</si>
  <si>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</si>
  <si>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</si>
  <si>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</si>
  <si>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</si>
  <si>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</si>
  <si>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</si>
  <si>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</si>
  <si>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</si>
  <si>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</si>
  <si>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</si>
  <si>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</si>
  <si>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</si>
  <si>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</si>
  <si>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</si>
  <si>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</si>
  <si>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</si>
  <si>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</si>
  <si>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</si>
  <si>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</si>
  <si>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</si>
  <si>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</si>
  <si>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</si>
  <si>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</si>
  <si>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</si>
  <si>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</si>
  <si>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</si>
  <si>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</si>
  <si>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</si>
  <si>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</si>
  <si>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</si>
  <si>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</si>
  <si>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</si>
  <si>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</si>
  <si>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</si>
  <si>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</si>
  <si>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</si>
  <si>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</si>
  <si>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</si>
  <si>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</si>
  <si>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</si>
  <si>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</si>
  <si>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</si>
  <si>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</si>
  <si>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</si>
  <si>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</si>
  <si>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</si>
  <si>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</si>
  <si>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</si>
  <si>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</si>
  <si>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</si>
  <si>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</si>
  <si>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</si>
  <si>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</si>
  <si>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</si>
  <si>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</si>
  <si>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</si>
  <si>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</si>
  <si>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</si>
  <si>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</si>
  <si>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</si>
  <si>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</si>
  <si>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</si>
  <si>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</si>
  <si>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</si>
  <si>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</si>
  <si>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</si>
  <si>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</si>
  <si>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</si>
  <si>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</si>
  <si>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</si>
  <si>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</si>
  <si>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</si>
  <si>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</si>
  <si>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</si>
  <si>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</si>
  <si>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</si>
  <si>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</si>
  <si>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</si>
  <si>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</si>
  <si>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</si>
  <si>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</si>
  <si>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</si>
  <si>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</si>
  <si>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</si>
  <si>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</si>
  <si>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</si>
  <si>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</si>
  <si>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</si>
  <si>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</si>
  <si>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</si>
  <si>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</si>
  <si>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</si>
  <si>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</si>
  <si>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</si>
  <si>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</si>
  <si>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</si>
  <si>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</si>
  <si>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</si>
  <si>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</si>
  <si>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</si>
  <si>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</si>
  <si>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</si>
  <si>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</si>
  <si>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</si>
  <si>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</si>
  <si>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</si>
  <si>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</si>
  <si>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</si>
  <si>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</si>
  <si>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</si>
  <si>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</si>
  <si>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</si>
  <si>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</si>
  <si>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</si>
  <si>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</si>
  <si>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</si>
  <si>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</si>
  <si>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</si>
  <si>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</si>
  <si>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</si>
  <si>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</si>
  <si>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</si>
  <si>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</si>
  <si>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</si>
  <si>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</si>
  <si>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</si>
  <si>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</si>
  <si>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</si>
  <si>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</si>
  <si>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</si>
  <si>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</si>
  <si>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</si>
  <si>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</si>
  <si>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</si>
  <si>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</si>
  <si>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</si>
  <si>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</si>
  <si>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</si>
  <si>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</si>
  <si>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</si>
  <si>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</si>
  <si>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</si>
  <si>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</si>
  <si>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</si>
  <si>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</si>
  <si>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</si>
  <si>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</si>
  <si>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</si>
  <si>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</si>
  <si>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</si>
  <si>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</si>
  <si>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</si>
  <si>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</si>
  <si>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</si>
  <si>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</si>
  <si>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</si>
  <si>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</si>
  <si>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</si>
  <si>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</si>
  <si>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</si>
  <si>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</si>
  <si>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</si>
  <si>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</si>
  <si>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</si>
  <si>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</si>
  <si>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</si>
  <si>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</si>
  <si>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</si>
  <si>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</si>
  <si>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</si>
  <si>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</si>
  <si>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</si>
  <si>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</si>
  <si>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</si>
  <si>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</si>
  <si>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</si>
  <si>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</si>
  <si>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</si>
  <si>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</si>
  <si>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</si>
  <si>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</si>
  <si>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</si>
  <si>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</si>
  <si>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</si>
  <si>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</si>
  <si>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</si>
  <si>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</si>
  <si>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</si>
  <si>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</si>
  <si>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</si>
  <si>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</si>
  <si>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</si>
  <si>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</si>
  <si>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</si>
  <si>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</si>
  <si>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</si>
  <si>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</si>
  <si>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</si>
  <si>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</si>
  <si>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</si>
  <si>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</si>
  <si>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</si>
  <si>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</si>
  <si>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</si>
  <si>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</si>
  <si>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</si>
  <si>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</si>
  <si>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</si>
  <si>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</si>
  <si>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</si>
  <si>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</si>
  <si>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</si>
  <si>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</si>
  <si>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</si>
  <si>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</si>
  <si>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</si>
  <si>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</si>
  <si>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</si>
  <si>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</si>
  <si>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</si>
  <si>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</si>
  <si>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</si>
  <si>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</si>
  <si>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</si>
  <si>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</si>
  <si>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</si>
  <si>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</si>
  <si>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</si>
  <si>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</si>
  <si>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</si>
  <si>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</si>
  <si>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</si>
  <si>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</si>
  <si>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</si>
  <si>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</si>
  <si>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</si>
  <si>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</si>
  <si>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</si>
  <si>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</si>
  <si>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</si>
  <si>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</si>
  <si>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</si>
  <si>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</si>
  <si>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</si>
  <si>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</si>
  <si>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</si>
  <si>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</si>
  <si>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</si>
  <si>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</si>
  <si>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</si>
  <si>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</si>
  <si>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</si>
  <si>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</si>
  <si>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</si>
  <si>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</si>
  <si>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</si>
  <si>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</si>
  <si>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</si>
  <si>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</si>
  <si>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</si>
  <si>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</si>
  <si>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</si>
  <si>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</si>
  <si>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</si>
  <si>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</si>
  <si>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</si>
  <si>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</si>
  <si>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</si>
  <si>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</si>
  <si>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</si>
  <si>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</si>
  <si>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</si>
  <si>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</si>
  <si>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</si>
  <si>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</si>
  <si>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</si>
  <si>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</si>
  <si>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</si>
  <si>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</si>
  <si>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</si>
  <si>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</si>
  <si>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</si>
  <si>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</si>
  <si>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</si>
  <si>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</si>
  <si>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</si>
  <si>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</si>
  <si>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</si>
  <si>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</si>
  <si>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</si>
  <si>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</si>
  <si>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</si>
  <si>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</si>
  <si>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</si>
  <si>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</si>
  <si>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</si>
  <si>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</si>
  <si>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</si>
  <si>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</si>
  <si>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</si>
  <si>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</si>
  <si>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</si>
  <si>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</si>
  <si>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</si>
  <si>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</si>
  <si>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</si>
  <si>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</si>
  <si>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</si>
  <si>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</si>
  <si>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</si>
  <si>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</si>
  <si>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</si>
  <si>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</si>
  <si>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</si>
  <si>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</si>
  <si>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</si>
  <si>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</si>
  <si>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</si>
  <si>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</si>
  <si>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</si>
  <si>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</si>
  <si>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</si>
  <si>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</si>
  <si>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</si>
  <si>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</si>
  <si>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</si>
  <si>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</si>
  <si>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</si>
  <si>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</si>
  <si>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</si>
  <si>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</si>
  <si>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</si>
  <si>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</si>
  <si>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</si>
  <si>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</si>
  <si>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</si>
  <si>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</si>
  <si>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</si>
  <si>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</si>
  <si>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</si>
  <si>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</si>
  <si>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</si>
  <si>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</si>
  <si>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</si>
  <si>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</si>
  <si>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</si>
  <si>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</si>
  <si>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</si>
  <si>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</si>
  <si>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</si>
  <si>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</si>
  <si>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</si>
  <si>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</si>
  <si>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</si>
  <si>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</si>
  <si>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</si>
  <si>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</si>
  <si>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</si>
  <si>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</si>
  <si>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</si>
  <si>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</si>
  <si>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</si>
  <si>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</si>
  <si>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</si>
  <si>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</si>
  <si>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</si>
  <si>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</si>
  <si>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</si>
  <si>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</si>
  <si>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</si>
  <si>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</si>
  <si>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</si>
  <si>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</si>
  <si>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</si>
  <si>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</si>
  <si>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</si>
  <si>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</si>
  <si>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</si>
  <si>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</si>
  <si>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</si>
  <si>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</si>
  <si>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</si>
  <si>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</si>
  <si>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</si>
  <si>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</si>
  <si>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</si>
  <si>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</si>
  <si>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</si>
  <si>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</si>
  <si>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</si>
  <si>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</si>
  <si>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</si>
  <si>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</si>
  <si>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</si>
  <si>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</si>
  <si>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</si>
  <si>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</si>
  <si>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</si>
  <si>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</si>
  <si>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</si>
  <si>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</si>
  <si>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</si>
  <si>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</si>
  <si>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</si>
  <si>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</si>
  <si>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</si>
  <si>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</si>
  <si>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</si>
  <si>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</si>
  <si>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</si>
  <si>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</si>
  <si>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</si>
  <si>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</si>
  <si>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</si>
  <si>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</si>
  <si>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</si>
  <si>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</si>
  <si>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</si>
  <si>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</si>
  <si>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</si>
  <si>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</si>
  <si>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</si>
  <si>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</si>
  <si>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</si>
  <si>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</si>
  <si>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</si>
  <si>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</si>
  <si>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</si>
  <si>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</si>
  <si>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</si>
  <si>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</si>
  <si>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</si>
  <si>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</si>
  <si>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</si>
  <si>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</si>
  <si>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</si>
  <si>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</si>
  <si>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</si>
  <si>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</si>
  <si>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</si>
  <si>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</si>
  <si>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</si>
  <si>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</si>
  <si>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</si>
  <si>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</si>
  <si>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</si>
  <si>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</si>
  <si>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</si>
  <si>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</si>
  <si>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</si>
  <si>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</si>
  <si>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</si>
  <si>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</si>
  <si>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</si>
  <si>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</si>
  <si>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</si>
  <si>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</si>
  <si>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</si>
  <si>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</si>
  <si>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</si>
  <si>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</si>
  <si>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</si>
  <si>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</si>
  <si>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</si>
  <si>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</si>
  <si>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</si>
  <si>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</si>
  <si>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</si>
  <si>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</si>
  <si>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</si>
  <si>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</si>
  <si>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</si>
  <si>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</si>
  <si>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</si>
  <si>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</si>
  <si>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</si>
  <si>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</si>
  <si>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</si>
  <si>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</si>
  <si>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</si>
  <si>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</si>
  <si>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</si>
  <si>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</si>
  <si>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</si>
  <si>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</si>
  <si>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</si>
  <si>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</si>
  <si>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</si>
  <si>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</si>
  <si>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</si>
  <si>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</si>
  <si>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</si>
  <si>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</si>
  <si>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</si>
  <si>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</si>
  <si>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</si>
  <si>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</si>
  <si>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</si>
  <si>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</si>
  <si>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</si>
  <si>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</si>
  <si>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</si>
  <si>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</si>
  <si>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</si>
  <si>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</si>
  <si>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</si>
  <si>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</si>
  <si>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</si>
  <si>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</si>
  <si>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</si>
  <si>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</si>
  <si>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</si>
  <si>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</si>
  <si>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</si>
  <si>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</si>
  <si>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</si>
  <si>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</si>
  <si>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</si>
  <si>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</si>
  <si>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</si>
  <si>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</si>
  <si>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</si>
  <si>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</si>
  <si>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</si>
  <si>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</si>
  <si>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</si>
  <si>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</si>
  <si>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</si>
  <si>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</si>
  <si>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</si>
  <si>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</si>
  <si>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</si>
  <si>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</si>
  <si>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</si>
  <si>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</si>
  <si>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</si>
  <si>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</si>
  <si>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</si>
  <si>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</si>
  <si>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</si>
  <si>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</si>
  <si>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</si>
  <si>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</si>
  <si>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</si>
  <si>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</si>
  <si>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</si>
  <si>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</si>
  <si>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</si>
  <si>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</si>
  <si>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</si>
  <si>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</si>
  <si>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</si>
  <si>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</si>
  <si>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</si>
  <si>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</si>
  <si>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</si>
  <si>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</si>
  <si>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</si>
  <si>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</si>
  <si>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</si>
  <si>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</si>
  <si>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</si>
  <si>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</si>
  <si>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</si>
  <si>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</si>
  <si>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</si>
  <si>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</si>
  <si>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</si>
  <si>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</si>
  <si>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</si>
  <si>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</si>
  <si>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</si>
  <si>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</si>
  <si>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</si>
  <si>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</si>
  <si>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</si>
  <si>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</si>
  <si>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</si>
  <si>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</si>
  <si>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</si>
  <si>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</si>
  <si>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</si>
  <si>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</si>
  <si>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</si>
  <si>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</si>
  <si>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</si>
  <si>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</si>
  <si>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</si>
  <si>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</si>
  <si>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</si>
  <si>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</si>
  <si>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</si>
  <si>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</si>
  <si>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</si>
  <si>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</si>
  <si>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</si>
  <si>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</si>
  <si>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</si>
  <si>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</si>
  <si>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</si>
  <si>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</si>
  <si>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</si>
  <si>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</si>
  <si>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</si>
  <si>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</si>
  <si>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</si>
  <si>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</si>
  <si>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</si>
  <si>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</si>
  <si>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</si>
  <si>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</si>
  <si>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</si>
  <si>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</si>
  <si>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</si>
  <si>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</si>
  <si>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</si>
  <si>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</si>
  <si>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</si>
  <si>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</si>
  <si>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</si>
  <si>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</si>
  <si>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</si>
  <si>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</si>
  <si>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</si>
  <si>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</si>
  <si>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</si>
  <si>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</si>
  <si>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</si>
  <si>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</si>
  <si>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</si>
  <si>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</si>
  <si>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</si>
  <si>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</si>
  <si>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</si>
  <si>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</si>
  <si>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</si>
  <si>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</si>
  <si>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</si>
  <si>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</si>
  <si>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</si>
  <si>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</si>
  <si>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</si>
  <si>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</si>
  <si>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</si>
  <si>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</si>
  <si>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</si>
  <si>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</si>
  <si>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</si>
  <si>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</si>
  <si>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</si>
  <si>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</si>
  <si>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</si>
  <si>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</si>
  <si>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</si>
  <si>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</si>
  <si>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</si>
  <si>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</si>
  <si>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</si>
  <si>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</si>
  <si>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</si>
  <si>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</si>
  <si>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</si>
  <si>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</si>
  <si>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</si>
  <si>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</si>
  <si>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</si>
  <si>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</si>
  <si>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</si>
  <si>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</si>
  <si>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</si>
  <si>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</si>
  <si>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</si>
  <si>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</si>
  <si>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</si>
  <si>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</si>
  <si>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</si>
  <si>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</si>
  <si>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</si>
  <si>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</si>
  <si>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</si>
  <si>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</si>
  <si>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</si>
  <si>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</si>
  <si>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</si>
  <si>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</si>
  <si>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</si>
  <si>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</si>
  <si>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</si>
  <si>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</si>
  <si>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</si>
  <si>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</si>
  <si>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</si>
  <si>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</si>
  <si>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</si>
  <si>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</si>
  <si>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</si>
  <si>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</si>
  <si>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</si>
  <si>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</si>
  <si>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</si>
  <si>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</si>
  <si>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</si>
  <si>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</si>
  <si>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</si>
  <si>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</si>
  <si>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</si>
  <si>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</si>
  <si>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</si>
  <si>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</si>
  <si>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</si>
  <si>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</si>
  <si>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</si>
  <si>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</si>
  <si>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</si>
  <si>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</si>
  <si>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</si>
  <si>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</si>
  <si>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</si>
  <si>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</si>
  <si>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</si>
  <si>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</si>
  <si>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</si>
  <si>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</si>
  <si>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</si>
  <si>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</si>
  <si>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</si>
  <si>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</si>
  <si>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</si>
  <si>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</si>
  <si>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</si>
  <si>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</si>
  <si>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</si>
  <si>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</si>
  <si>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</si>
  <si>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</si>
  <si>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</si>
  <si>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</si>
  <si>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</si>
  <si>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</si>
  <si>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</si>
  <si>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</si>
  <si>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</si>
  <si>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</si>
  <si>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</si>
  <si>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</si>
  <si>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</si>
  <si>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</si>
  <si>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</si>
  <si>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</si>
  <si>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</si>
  <si>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</si>
  <si>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</si>
  <si>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</si>
  <si>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</si>
  <si>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</si>
  <si>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</si>
  <si>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</si>
  <si>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</si>
  <si>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</si>
  <si>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</si>
  <si>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</si>
  <si>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</si>
  <si>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</si>
  <si>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</si>
  <si>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</si>
  <si>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</si>
  <si>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</si>
  <si>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</si>
  <si>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</si>
  <si>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</si>
  <si>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</si>
  <si>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</si>
  <si>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</si>
  <si>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</si>
  <si>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</si>
  <si>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</si>
  <si>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</si>
  <si>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</si>
  <si>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</si>
  <si>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</si>
  <si>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</si>
  <si>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</si>
  <si>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</si>
  <si>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</si>
  <si>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</si>
  <si>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</si>
  <si>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</si>
  <si>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</si>
  <si>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</si>
  <si>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</si>
  <si>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</si>
  <si>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</si>
  <si>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</si>
  <si>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</si>
  <si>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</si>
  <si>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</si>
  <si>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</si>
  <si>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</si>
  <si>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</si>
  <si>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</si>
  <si>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</si>
  <si>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</si>
  <si>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</si>
  <si>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</si>
  <si>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</si>
  <si>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</si>
  <si>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</si>
  <si>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</si>
  <si>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</si>
  <si>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</si>
  <si>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</si>
  <si>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</si>
  <si>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</si>
  <si>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</si>
  <si>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</si>
  <si>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</si>
  <si>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</si>
  <si>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</si>
  <si>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</si>
  <si>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</si>
  <si>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</si>
  <si>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</si>
  <si>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</si>
  <si>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</si>
  <si>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</si>
  <si>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</si>
  <si>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</si>
  <si>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</si>
  <si>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</si>
  <si>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</si>
  <si>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</si>
  <si>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</si>
  <si>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</si>
  <si>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</si>
  <si>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</si>
  <si>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</si>
  <si>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</si>
  <si>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</si>
  <si>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</si>
  <si>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</si>
  <si>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</si>
  <si>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</si>
  <si>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</si>
  <si>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</si>
  <si>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</si>
  <si>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</si>
  <si>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</si>
  <si>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</si>
  <si>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</si>
  <si>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</si>
  <si>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</si>
  <si>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</si>
  <si>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</si>
  <si>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</si>
  <si>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</si>
  <si>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</si>
  <si>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</si>
  <si>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</si>
  <si>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</si>
  <si>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</si>
  <si>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</si>
  <si>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</si>
  <si>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</si>
  <si>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</si>
  <si>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</si>
  <si>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</si>
  <si>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</si>
  <si>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</si>
  <si>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</si>
  <si>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</si>
  <si>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</si>
  <si>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</si>
  <si>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</si>
  <si>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</si>
  <si>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</si>
  <si>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</si>
  <si>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</si>
  <si>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</si>
  <si>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</si>
  <si>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</si>
  <si>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</si>
  <si>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</si>
  <si>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</si>
  <si>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</si>
  <si>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</si>
  <si>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</si>
  <si>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</si>
  <si>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</si>
  <si>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</si>
  <si>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</si>
  <si>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</si>
  <si>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</si>
  <si>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</si>
  <si>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</si>
  <si>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</si>
  <si>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</si>
  <si>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</si>
  <si>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</si>
  <si>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</si>
  <si>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</si>
  <si>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</si>
  <si>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</si>
  <si>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</si>
  <si>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</si>
  <si>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</si>
  <si>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</si>
  <si>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</si>
  <si>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</si>
  <si>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</si>
  <si>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</si>
  <si>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</si>
  <si>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</si>
  <si>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</si>
  <si>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</si>
  <si>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</si>
  <si>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</si>
  <si>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</si>
  <si>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</si>
  <si>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</si>
  <si>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</si>
  <si>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</si>
  <si>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</si>
  <si>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</si>
  <si>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</si>
  <si>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</si>
  <si>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</si>
  <si>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</si>
  <si>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</si>
  <si>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</si>
  <si>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</si>
  <si>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</si>
  <si>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</si>
  <si>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</si>
  <si>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</si>
  <si>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</si>
  <si>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</si>
  <si>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</si>
  <si>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</si>
  <si>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</si>
  <si>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</si>
  <si>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</si>
  <si>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</si>
  <si>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</si>
  <si>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</si>
  <si>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</si>
  <si>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</si>
  <si>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</si>
  <si>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</si>
  <si>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</si>
  <si>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</si>
  <si>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</si>
  <si>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</si>
  <si>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</si>
  <si>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</si>
  <si>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</si>
  <si>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</si>
  <si>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</si>
  <si>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</si>
  <si>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</si>
  <si>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</si>
  <si>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</si>
  <si>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</si>
  <si>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</si>
  <si>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</si>
  <si>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</si>
  <si>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</si>
  <si>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</si>
  <si>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</si>
  <si>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</si>
  <si>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</si>
  <si>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</si>
  <si>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</si>
  <si>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</si>
  <si>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</si>
  <si>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</si>
  <si>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</si>
  <si>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</si>
  <si>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</si>
  <si>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</si>
  <si>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</si>
  <si>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</si>
  <si>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</si>
  <si>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</si>
  <si>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</si>
  <si>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</si>
  <si>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</si>
  <si>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</si>
  <si>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</si>
  <si>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</si>
  <si>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</si>
  <si>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</si>
  <si>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</si>
  <si>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</si>
  <si>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</si>
  <si>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</si>
  <si>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</si>
  <si>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</si>
  <si>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</si>
  <si>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</si>
  <si>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</si>
  <si>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</si>
  <si>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</si>
  <si>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</si>
  <si>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</si>
  <si>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</si>
  <si>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</si>
  <si>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</si>
  <si>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</si>
  <si>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</si>
  <si>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</si>
  <si>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</si>
  <si>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</si>
  <si>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</si>
  <si>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</si>
  <si>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</si>
  <si>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</si>
  <si>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</si>
  <si>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</si>
  <si>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</si>
  <si>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</si>
  <si>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</si>
  <si>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</si>
  <si>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</si>
  <si>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</si>
  <si>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</si>
  <si>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</si>
  <si>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</si>
  <si>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</si>
  <si>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</si>
  <si>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</si>
  <si>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</si>
  <si>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</si>
  <si>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</si>
  <si>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</si>
  <si>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</si>
  <si>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</si>
  <si>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</si>
  <si>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</si>
  <si>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</si>
  <si>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</si>
  <si>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</si>
  <si>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</si>
  <si>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</si>
  <si>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</si>
  <si>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</si>
  <si>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</si>
  <si>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</si>
  <si>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</si>
  <si>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</si>
  <si>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</si>
  <si>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</si>
  <si>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</si>
  <si>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</si>
  <si>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</si>
  <si>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</si>
  <si>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</si>
  <si>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</si>
  <si>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</si>
  <si>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</si>
  <si>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</si>
  <si>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</si>
  <si>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</si>
  <si>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</si>
  <si>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</si>
  <si>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</si>
  <si>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</si>
  <si>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</si>
  <si>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</si>
  <si>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</si>
  <si>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</si>
  <si>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</si>
  <si>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</si>
  <si>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</si>
  <si>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</si>
  <si>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</si>
  <si>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</si>
  <si>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</si>
  <si>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</si>
  <si>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</si>
  <si>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</si>
  <si>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</si>
  <si>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</si>
  <si>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</si>
  <si>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</si>
  <si>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</si>
  <si>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</si>
  <si>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</si>
  <si>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</si>
  <si>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</si>
  <si>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</si>
  <si>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</si>
  <si>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</si>
  <si>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</si>
  <si>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</si>
  <si>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</si>
  <si>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</si>
  <si>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</si>
  <si>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</si>
  <si>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</si>
  <si>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</si>
  <si>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</si>
  <si>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</si>
  <si>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</si>
  <si>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</si>
  <si>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</si>
  <si>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</si>
  <si>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</si>
  <si>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</si>
  <si>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</si>
  <si>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</si>
  <si>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</si>
  <si>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</si>
  <si>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</si>
  <si>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</si>
  <si>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</si>
  <si>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</si>
  <si>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</si>
  <si>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</si>
  <si>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</si>
  <si>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</si>
  <si>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</si>
  <si>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</si>
  <si>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</si>
  <si>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</si>
  <si>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</si>
  <si>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</si>
  <si>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</si>
  <si>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</si>
  <si>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</si>
  <si>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</si>
  <si>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</si>
  <si>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</si>
  <si>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</si>
  <si>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</si>
  <si>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</si>
  <si>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</si>
  <si>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</si>
  <si>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</si>
  <si>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</si>
  <si>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</si>
  <si>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</si>
  <si>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</si>
  <si>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</si>
  <si>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</si>
  <si>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</si>
  <si>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</si>
  <si>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</si>
  <si>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</si>
  <si>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</si>
  <si>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</si>
  <si>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</si>
  <si>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</si>
  <si>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</si>
  <si>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</si>
  <si>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</si>
  <si>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</si>
  <si>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</si>
  <si>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</si>
  <si>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</si>
  <si>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</si>
  <si>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</si>
  <si>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</si>
  <si>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</si>
  <si>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</si>
  <si>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</si>
  <si>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</si>
  <si>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</si>
  <si>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</si>
  <si>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</si>
  <si>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</si>
  <si>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</si>
  <si>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</si>
  <si>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</si>
  <si>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</si>
  <si>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</si>
  <si>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</si>
  <si>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</si>
  <si>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</si>
  <si>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</si>
  <si>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</si>
  <si>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</si>
  <si>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</si>
  <si>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</si>
  <si>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</si>
  <si>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</si>
  <si>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</si>
  <si>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</si>
  <si>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</si>
  <si>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</si>
  <si>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</si>
  <si>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</si>
  <si>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</si>
  <si>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</si>
  <si>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</si>
  <si>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</si>
  <si>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</si>
  <si>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</si>
  <si>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</si>
  <si>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</si>
  <si>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</si>
  <si>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</si>
  <si>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</si>
  <si>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</si>
  <si>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</si>
  <si>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</si>
  <si>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</si>
  <si>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</si>
  <si>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</si>
  <si>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</si>
  <si>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</si>
  <si>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</si>
  <si>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</si>
  <si>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</si>
  <si>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</si>
  <si>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</si>
  <si>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</si>
  <si>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</si>
  <si>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</si>
  <si>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</si>
  <si>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</si>
  <si>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</si>
  <si>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</si>
  <si>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</si>
  <si>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</si>
  <si>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</si>
  <si>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</si>
  <si>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</si>
  <si>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</si>
  <si>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</si>
  <si>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</si>
  <si>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</si>
  <si>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</si>
  <si>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</si>
  <si>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</si>
  <si>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30 mins </t>
  </si>
  <si>
    <t>PCM-20251011-00001669</t>
  </si>
  <si>
    <t>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</si>
</sst>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278.83036064814951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1.3210319444478955</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0.71824259259301471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45941.778786574076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45941.778786574076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45941.778786574076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45941.778786574076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45941.778786574076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45941.778786574076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45941.778786574076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45941.778786574076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45941.778786574076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45941.778786574076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45941.778786574076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45941.778786574076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45941.778786574076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45941.778786574076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45941.778786574076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45941.778786574076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45941.778786574076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45941.778786574076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45941.778786574076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45941.778786574076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45941.778786574076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45941.778786574076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45941.778786574076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45941.778786574076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45941.778786574076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45941.778786574076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45941.778786574076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45941.778786574076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45941.778786574076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45941.778786574076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45941.778786574076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45941.778786574076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45941.778786574076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45941.778786574076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45941.778786574076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45941.778786574076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45941.778786574076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45941.778786574076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45941.778786574076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45941.778786574076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45941.778786574076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45941.778786574076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45941.778786574076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45941.778786574076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45941.778786574076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45941.778786574076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135.05170324074425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116.77894861111417</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45941.778786574076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8.063842592673609E-2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4.938842592673609E-2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45941.778786574076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45941.778786574076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45941.778786574076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45941.778786574076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45941.778786574076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45941.778786574076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45941.778786574076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45941.778786574076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45941.778786574076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45941.778786574076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45941.778786574076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45941.778786574076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45941.778786574076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45941.778786574076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45941.778786574076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45941.778786574076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45941.778786574076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45941.778786574076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45941.778786574076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45941.778786574076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45941.778786574076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45941.778786574076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45941.778786574076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45941.778786574076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45941.778786574076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45941.778786574076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45941.778786574076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45941.778786574076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45941.778786574076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45941.778786574076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45941.778786574076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45941.778786574076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45941.778786574076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45941.778786574076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45941.778786574076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45941.778786574076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45941.778786574076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45941.778786574076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45941.778786574076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45941.778786574076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45941.778786574076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45941.778786574076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45941.778786574076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45941.778786574076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45941.778786574076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45941.778786574076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45941.778786574076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45941.778786574076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45941.778786574076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45941.778786574076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45941.778786574076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45941.778786574076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45941.778786574076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45941.778786574076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45941.778786574076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45941.778786574076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45941.778786574076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45941.778786574076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45941.778786574076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45941.778786574076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45941.778786574076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45941.778786574076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45941.778786574076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45941.778786574076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45941.778786574076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45941.778786574076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45941.778786574076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45941.778786574076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45941.778786574076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45941.778786574076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45941.778786574076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45941.778786574076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45941.778786574076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45941.778786574076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45941.778786574076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45941.778786574076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45941.778786574076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45941.778786574076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45941.778786574076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45941.778786574076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45941.778786574076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45941.778786574076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45941.778786574076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45941.778786574076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45941.778786574076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45941.778786574076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45941.778786574076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45941.778786574076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45941.778786574076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45941.778786574076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45941.778786574076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45941.778786574076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45941.778786574076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45941.778786574076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45941.778786574076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45941.778786574076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45941.778786574076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45941.778786574076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45941.778786574076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45941.778786574076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45941.778786574076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45941.778786574076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45941.778786574076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45941.778786574076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45941.778786574076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45941.778786574076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45941.778786574076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45941.778786574076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45941.778786574076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45941.778786574076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45941.778786574076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45941.778786574076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45941.778786574076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45941.778786574076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45941.778786574076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45941.778786574076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45941.778786574076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45941.778786574076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45941.778786574076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45941.778786574076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45941.778786574076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45941.778786574076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45941.778786574076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45941.778786574076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45941.778786574076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45941.778786574076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45941.778786574076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45941.778786574076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45941.778786574076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45941.778786574076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45941.778786574076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45941.778786574076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45941.778786574076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45941.778786574076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45941.778786574076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45941.778786574076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45941.778786574076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45941.778786574076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45941.778786574076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45941.778786574076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45941.778786574076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45941.778786574076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45941.778786574076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45941.778786574076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45941.778786574076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45941.778786574076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45941.778786574076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45941.778786574076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45941.778786574076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45941.778786574076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45941.778786574076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45941.778786574076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45941.778786574076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45941.778786574076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45941.778786574076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45941.778786574076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45941.778786574076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45941.778786574076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45941.778786574076</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45941.778786574076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45941.778786574076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45941.778786574076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45941.778786574076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45941.778786574076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45941.778786574076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45941.778786574076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45941.778786574076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45941.778786574076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45941.778786574076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45941.778786574076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45941.778786574076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45941.778786574076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45941.778786574076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45941.778786574076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45941.778786574076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45941.778786574076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45941.778786574076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45941.778786574076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45941.778786574076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45941.778786574076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45941.778786574076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45941.778786574076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45941.778786574076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45941.778786574076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45941.778786574076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45941.778786574076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45941.778786574076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45941.778786574076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45941.778786574076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45941.778786574076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45941.778786574076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45941.778786574076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45941.778786574076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45941.778786574076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45941.778786574076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45941.778786574076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45941.778786574076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45941.778786574076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45941.778786574076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45941.778786574076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45941.778786574076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45941.778786574076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45941.778786574076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45941.778786574076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45941.778786574076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45941.778786574076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45941.778786574076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45941.778786574076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45941.778786574076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45941.778786574076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45941.778786574076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45941.778786574076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45941.778786574076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45941.778786574076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45941.778786574076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45941.778786574076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45941.778786574076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45941.778786574076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45941.778786574076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45941.778786574076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45941.778786574076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45941.778786574076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45941.778786574076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45941.778786574076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45941.778786574076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45941.778786574076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45941.778786574076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45941.778786574076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45941.778786574076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45941.778786574076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45941.778786574076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45941.778786574076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45941.778786574076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45941.778786574076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45941.778786574076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45941.778786574076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45941.778786574076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45941.778786574076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45941.778786574076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45941.778786574076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45941.778786574076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45941.778786574076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45941.778786574076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45941.778786574076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45941.778786574076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45941.778786574076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45941.778786574076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45941.778786574076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45941.778786574076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45941.778786574076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45941.778786574076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45941.778786574076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45941.778786574076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45941.778786574076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45941.778786574076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45941.778786574076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45941.778786574076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45941.778786574076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45941.778786574076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45941.778786574076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45941.778786574076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45941.778786574076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45941.778786574076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45941.778786574076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45941.778786574076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45941.778786574076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45941.778786574076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45941.778786574076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45941.778786574076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45941.778786574076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45941.778786574076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45941.778786574076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45941.778786574076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45941.778786574076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45941.778786574076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45941.778786574076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45941.778786574076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45941.778786574076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45941.778786574076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45941.778786574076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45941.778786574076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45941.778786574076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45941.778786574076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45941.778786574076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45941.778786574076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45941.778786574076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45941.778786574076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45941.778786574076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45941.778786574076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45941.778786574076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45941.778786574076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45941.778786574076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45941.778786574076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45941.778786574076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45941.778786574076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45941.778786574076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45941.778786574076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45941.778786574076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45941.778786574076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45941.778786574076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45941.778786574076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45941.778786574076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45941.778786574076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45941.778786574076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45941.778786574076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45941.778786574076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45941.778786574076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45941.778786574076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45941.778786574076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45941.778786574076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45941.778786574076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45941.778786574076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45941.778786574076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45941.778786574076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45941.778786574076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45941.778786574076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45941.778786574076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45941.778786574076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45941.778786574076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45941.778786574076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45941.778786574076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45941.778786574076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45941.778786574076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45941.778786574076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45941.778786574076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45941.778786574076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45941.778786574076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45941.778786574076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45941.778786574076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45941.778786574076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45941.778786574076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45941.778786574076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45941.778786574076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45941.778786574076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45941.778786574076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45941.778786574076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45941.778786574076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45941.778786574076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45941.778786574076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45941.778786574076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45941.778786574076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45941.778786574076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45941.778786574076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45941.778786574076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45941.778786574076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45941.778786574076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45941.778786574076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45941.778786574076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45941.778786574076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45941.778786574076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45941.778786574076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45941.778786574076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45941.778786574076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45941.778786574076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45941.778786574076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45941.778786574076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45941.778786574076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45941.778786574076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45941.778786574076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45941.778786574076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45941.778786574076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45941.778786574076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45941.778786574076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45941.778786574076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45941.778786574076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45941.778786574076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45941.778786574076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45941.778786574076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45941.778786574076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45941.778786574076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45941.778786574076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45941.778786574076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45941.778786574076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45941.778786574076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45941.778786574076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45941.778786574076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45941.778786574076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45941.778786574076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45941.778786574076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45941.778786574076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45941.778786574076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45941.778786574076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45941.778786574076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45941.778786574076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45941.778786574076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45941.778786574076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45941.778786574076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45941.778786574076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45941.778786574076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45941.778786574076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45941.778786574076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45941.778786574076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45941.778786574076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45941.778786574076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45941.778786574076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45941.778786574076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45941.778786574076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45941.778786574076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45941.778786574076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45941.778786574076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45941.778786574076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45941.778786574076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45941.778786574076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45941.778786574076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45941.778786574076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45941.778786574076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45941.778786574076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45941.778786574076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45941.778786574076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45941.778786574076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45941.778786574076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45941.778786574076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45941.778786574076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45941.778786574076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45941.778786574076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45941.778786574076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45941.778786574076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45941.778786574076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45941.778786574076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45941.778786574076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45941.778786574076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45941.778786574076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45941.778786574076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45941.778786574076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45941.778786574076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45941.778786574076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45941.778786574076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45941.778786574076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45941.778786574076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45941.778786574076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45941.778786574076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45941.778786574076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45941.778786574076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45941.778786574076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45941.778786574076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45941.778786574076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45941.778786574076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45941.778786574076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45941.778786574076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45941.778786574076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45941.778786574076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45941.778786574076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45941.778786574076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45941.778786574076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45941.778786574076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45941.778786574076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45941.778786574076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45941.778786574076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45941.778786574076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45941.778786574076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45941.778786574076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45941.778786574076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45941.778786574076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45941.778786574076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45941.778786574076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45941.778786574076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45941.778786574076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45941.778786574076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45941.778786574076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45941.778786574076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45941.778786574076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45941.778786574076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45941.778786574076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45941.778786574076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45941.778786574076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45941.778786574076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45941.778786574076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45941.778786574076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45941.778786574076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45941.778786574076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45941.778786574076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45941.778786574076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45941.778786574076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45941.778786574076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45941.778786574076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45941.778786574076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45941.778786574076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45941.778786574076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45941.778786574076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45941.778786574076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45941.778786574076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45941.778786574076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45941.778786574076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45941.778786574076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45941.778786574076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45941.778786574076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45941.778786574076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45941.778786574076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45941.778786574076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45941.778786574076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45941.778786574076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45941.778786574076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45941.778786574076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45941.778786574076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45941.778786574076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45941.778786574076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45941.778786574076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45941.778786574076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45941.778786574076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45941.778786574076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45941.778786574076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45941.778786574076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45941.778786574076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45941.778786574076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45941.778786574076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45941.778786574076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45941.778786574076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45941.778786574076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45941.778786574076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45941.778786574076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45941.778786574076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45941.778786574076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45941.778786574076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45941.778786574076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45941.778786574076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45941.778786574076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45941.778786574076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45941.778786574076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45941.778786574076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45941.778786574076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45941.778786574076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45941.778786574076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45941.778786574076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45941.778786574076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45941.778786574076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45941.778786574076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45941.778786574076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45941.778786574076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45941.778786574076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45941.778786574076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45941.778786574076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45941.778786574076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45941.778786574076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45941.778786574076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45941.778786574076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45941.778786574076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45941.778786574076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45941.778786574076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45941.778786574076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45941.778786574076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45941.778786574076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45941.778786574076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45941.778786574076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45941.778786574076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45941.778786574076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45941.778786574076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45941.778786574076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45941.778786574076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45941.778786574076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45941.778786574076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45941.778786574076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45941.778786574076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45941.778786574076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45941.778786574076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45941.778786574076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45941.778786574076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45941.778786574076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45941.778786574076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45941.778786574076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45941.778786574076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45941.778786574076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45941.778786574076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45941.778786574076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45941.778786574076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45941.778786574076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45941.778786574076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45941.778786574076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45941.778786574076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45941.778786574076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45941.778786574076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45941.778786574076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45941.778786574076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45941.778786574076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45941.778786574076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45941.778786574076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45941.778786574076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45941.778786574076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45941.778786574076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45941.778786574076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45941.778786574076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45941.778786574076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45941.778786574076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45941.778786574076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45941.778786574076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45941.778786574076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45941.778786574076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45941.778786574076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45941.778786574076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45941.778786574076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45941.778786574076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45941.778786574076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45941.778786574076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45941.778786574076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45941.778786574076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45941.778786574076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45941.778786574076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45941.778786574076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45941.778786574076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45941.778786574076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45941.778786574076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45941.778786574076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45941.778786574076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45941.778786574076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45941.778786574076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45941.778786574076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45941.778786574076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45941.778786574076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45941.778786574076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45941.778786574076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45941.778786574076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45941.778786574076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45941.778786574076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45941.778786574076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45941.778786574076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45941.778786574076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45941.778786574076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45941.778786574076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45941.778786574076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45941.778786574076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45941.778786574076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45941.778786574076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45941.778786574076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45941.778786574076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45941.778786574076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45941.778786574076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45941.778786574076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45941.778786574076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45941.778786574076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45941.778786574076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45941.778786574076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45941.778786574076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45941.778786574076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45941.778786574076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45941.778786574076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45941.778786574076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45941.778786574076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45941.778786574076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45941.778786574076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45941.778786574076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45941.778786574076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45941.778786574076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45941.778786574076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45941.778786574076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45941.778786574076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45941.778786574076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45941.778786574076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45941.778786574076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45941.778786574076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45941.778786574076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45941.778786574076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45941.778786574076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45941.778786574076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45941.778786574076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45941.778786574076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45941.778786574076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45941.778786574076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45941.778786574076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45941.778786574076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45941.778786574076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45941.778786574076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45941.778786574076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45941.778786574076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45941.778786574076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45941.778786574076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45941.778786574076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45941.778786574076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45941.778786574076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45941.778786574076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45941.778786574076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45941.778786574076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45941.778786574076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45941.778786574076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45941.778786574076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45941.778786574076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45941.778786574076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45941.778786574076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45941.778786574076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45941.778786574076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45941.778786574076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45941.778786574076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45941.778786574076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45941.778786574076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45941.778786574076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45941.778786574076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45941.778786574076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45941.778786574076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45941.778786574076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45941.778786574076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45941.778786574076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45941.778786574076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45941.778786574076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45941.778786574076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45941.778786574076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45941.778786574076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45941.778786574076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45941.778786574076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45941.778786574076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45941.778786574076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45941.778786574076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45941.778786574076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45941.778786574076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45941.778786574076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45941.778786574076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45941.778786574076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45941.778786574076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45941.778786574076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45941.778786574076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45941.778786574076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45941.778786574076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45941.778786574076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45941.778786574076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45941.778786574076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45941.778786574076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45941.778786574076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45941.778786574076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45941.778786574076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45941.778786574076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45941.778786574076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45941.778786574076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45941.778786574076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45941.778786574076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45941.778786574076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45941.778786574076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45941.778786574076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45941.778786574076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45941.778786574076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45941.778786574076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45941.778786574076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45941.778786574076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45941.778786574076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45941.778786574076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45941.778786574076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45941.778786574076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45941.778786574076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45941.778786574076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45941.778786574076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45941.778786574076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45941.778786574076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45941.778786574076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45941.778786574076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45941.778786574076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45941.778786574076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45941.778786574076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45941.778786574076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45941.778786574076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45941.778786574076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45941.778786574076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45941.778786574076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45941.778786574076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45941.778786574076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45941.778786574076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45941.778786574076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45941.778786574076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45941.778786574076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45941.778786574076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45941.778786574076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45941.778786574076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45941.778786574076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45941.778786574076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45941.778786574076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45941.778786574076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45941.778786574076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45941.778786574076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45941.778786574076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45941.778786574076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45941.778786574076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45941.778786574076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45941.778786574076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45941.778786574076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45941.778786574076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45941.778786574076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45941.778786574076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45941.778786574076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45941.778786574076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45941.778786574076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45941.778786574076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45941.778786574076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45941.778786574076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45941.778786574076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45941.778786574076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45941.778786574076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45941.778786574076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45941.778786574076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45941.778786574076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45941.778786574076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45941.778786574076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45941.778786574076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45941.778786574076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45941.778786574076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45941.778786574076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45941.778786574076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45941.778786574076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45941.778786574076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45941.778786574076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45941.778786574076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45941.778786574076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45941.778786574076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45941.778786574076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45941.778786574076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45941.778786574076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45941.778786574076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45941.778786574076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45941.778786574076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45941.778786574076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45941.778786574076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45941.778786574076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45941.778786574076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45941.778786574076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45941.778786574076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45941.778786574076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45941.778786574076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45941.778786574076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45941.778786574076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45941.778786574076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45941.778786574076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45941.778786574076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45941.778786574076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45941.778786574076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45941.778786574076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45941.778786574076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45941.778786574076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45941.778786574076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45941.778786574076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45941.778786574076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45941.778786574076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45941.778786574076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45941.778786574076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45941.778786574076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45941.778786574076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45941.778786574076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45941.778786574076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45941.778786574076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45941.778786574076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45941.778786574076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45941.778786574076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45941.778786574076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45941.778786574076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45941.778786574076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45941.778786574076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45941.778786574076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45941.778786574076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45941.778786574076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45941.778786574076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45941.778786574076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45941.778786574076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45941.778786574076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45941.778786574076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45941.778786574076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45941.778786574076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45941.778786574076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45941.778786574076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45941.778786574076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45941.778786574076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45941.778786574076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45941.778786574076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45941.778786574076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45941.778786574076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45941.778786574076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45941.778786574076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45941.778786574076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45941.778786574076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45941.778786574076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45941.778786574076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45941.778786574076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45941.778786574076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45941.778786574076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45941.778786574076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45941.778786574076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45941.778786574076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45941.778786574076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45941.778786574076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45941.778786574076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45941.778786574076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45941.778786574076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45941.778786574076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45941.778786574076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45941.778786574076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45941.778786574076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45941.778786574076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45941.778786574076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45941.778786574076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45941.778786574076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45941.778786574076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45941.778786574076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45941.778786574076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45941.778786574076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45941.778786574076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45941.778786574076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45941.778786574076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45941.778786574076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45941.778786574076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45941.778786574076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45941.778786574076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45941.778786574076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45941.778786574076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45941.778786574076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45941.778786574076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45941.778786574076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45941.778786574076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45941.778786574076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45941.778786574076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45941.778786574076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45941.778786574076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45941.778786574076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45941.778786574076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45941.778786574076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45941.778786574076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45941.778786574076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45941.778786574076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45941.778786574076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45941.778786574076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45941.778786574076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45941.778786574076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45941.778786574076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45941.778786574076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45941.778786574076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45941.778786574076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45941.778786574076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45941.778786574076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45941.778786574076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45941.778786574076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45941.778786574076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45941.778786574076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45941.778786574076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45941.778786574076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45941.778786574076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45941.778786574076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45941.778786574076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45941.778786574076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45941.778786574076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45941.778786574076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45941.778786574076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45941.778786574076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45941.778786574076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45941.778786574076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45941.778786574076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45941.778786574076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45941.778786574076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45941.778786574076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45941.778786574076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45941.778786574076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45941.778786574076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45941.778786574076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45941.778786574076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45941.778786574076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45941.778786574076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45941.778786574076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45941.778786574076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45941.778786574076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45941.778786574076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45941.778786574076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45941.778786574076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45941.778786574076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45941.778786574076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45941.778786574076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45941.778786574076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45941.778786574076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45941.778786574076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45941.778786574076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45941.778786574076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45941.778786574076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45941.778786574076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45941.778786574076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45941.778786574076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45941.778786574076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45941.778786574076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45941.778786574076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45941.778786574076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45941.778786574076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45941.778786574076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45941.778786574076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45941.778786574076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45941.778786574076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45941.778786574076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45941.778786574076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45941.778786574076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45941.778786574076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45941.778786574076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45941.778786574076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45941.778786574076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45941.778786574076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45941.778786574076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45941.778786574076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45941.778786574076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45941.778786574076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45941.778786574076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45941.778786574076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45941.778786574076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45941.778786574076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45941.778786574076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45941.778786574076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45941.778786574076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45941.778786574076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45941.778786574076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45941.778786574076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45941.778786574076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45941.778786574076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45941.778786574076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45941.778786574076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45941.778786574076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45941.778786574076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45941.778786574076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45941.778786574076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45941.778786574076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45941.778786574076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45941.778786574076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45941.778786574076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45941.778786574076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45941.778786574076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45941.778786574076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45941.778786574076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45941.778786574076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45941.778786574076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45941.778786574076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45941.778786574076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45941.778786574076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45941.778786574076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45941.778786574076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45941.778786574076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45941.778786574076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45941.778786574076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45941.778786574076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45941.778786574076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45941.778786574076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45941.778786574076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45941.778786574076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45941.778786574076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45941.778786574076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45941.778786574076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45941.778786574076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45941.778786574076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45941.778786574076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45941.778786574076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45941.778786574076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45941.778786574076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45941.778786574076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45941.778786574076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45941.778786574076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45941.778786574076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45941.778786574076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45941.778786574076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45941.778786574076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45941.778786574076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45941.778786574076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45941.778786574076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45941.778786574076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45941.778786574076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45941.778786574076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45941.778786574076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45941.778786574076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45941.778786574076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45941.778786574076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45941.778786574076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45941.778786574076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45941.778786574076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45941.778786574076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45941.778786574076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45941.778786574076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45941.778786574076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45941.778786574076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45941.778786574076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45941.778786574076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45941.778786574076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45941.778786574076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45941.778786574076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45941.778786574076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45941.778786574076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45941.778786574076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45941.778786574076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45941.778786574076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45941.778786574076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45941.778786574076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45941.778786574076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45941.778786574076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45941.778786574076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45941.778786574076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45941.778786574076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45941.778786574076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45941.778786574076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45941.778786574076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45941.778786574076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45941.778786574076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45941.778786574076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45941.778786574076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45941.778786574076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45941.778786574076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45941.778786574076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45941.778786574076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45941.778786574076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45941.778786574076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45941.778786574076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45941.778786574076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45941.778786574076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45941.778786574076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45941.778786574076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45941.778786574076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45941.778786574076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45941.778786574076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45941.778786574076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45941.778786574076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45941.778786574076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45941.778786574076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45941.778786574076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45941.778786574076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45941.778786574076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45941.778786574076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45941.778786574076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45941.778786574076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45941.778786574076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45941.778786574076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45941.778786574076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45941.778786574076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45941.778786574076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45941.778786574076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45941.778786574076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45941.778786574076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45941.778786574076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45941.778786574076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45941.778786574076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45941.778786574076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45941.778786574076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45941.778786574076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45941.778786574076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45941.778786574076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45941.778786574076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45941.778786574076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45941.778786574076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45941.778786574076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45941.778786574076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45941.778786574076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45941.778786574076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45941.778786574076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45941.778786574076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45941.778786574076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45941.778786574076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45941.778786574076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45941.778786574076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45941.778786574076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45941.778786574076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45941.778786574076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45941.778786574076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45941.778786574076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45941.778786574076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45941.778786574076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45941.778786574076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45941.778786574076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45941.778786574076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45941.778786574076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45941.778786574076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45941.778786574076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45941.778786574076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45941.778786574076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45941.778786574076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45941.778786574076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45941.778786574076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45941.778786574076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45941.778786574076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45941.778786574076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45941.778786574076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45941.778786574076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45941.778786574076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45941.778786574076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45941.778786574076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45941.778786574076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45941.778786574076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45941.778786574076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45941.778786574076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45941.778786574076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45941.778786574076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45941.778786574076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45941.778786574076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45941.778786574076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45941.778786574076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45941.778786574076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45941.778786574076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45941.778786574076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45941.778786574076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45941.778786574076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45941.778786574076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45941.778786574076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45941.778786574076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45941.778786574076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45941.778786574076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45941.778786574076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45941.778786574076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45941.778786574076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45941.778786574076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45941.778786574076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45941.778786574076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45941.778786574076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45941.778786574076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45941.778786574076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45941.778786574076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45941.778786574076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45941.778786574076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45941.778786574076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45941.778786574076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45941.778786574076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45941.778786574076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45941.778786574076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45941.778786574076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45941.778786574076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45941.778786574076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45941.778786574076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45941.778786574076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45941.778786574076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45941.778786574076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45941.778786574076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45941.778786574076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45941.778786574076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45941.778786574076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45941.778786574076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45941.778786574076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45941.778786574076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45941.778786574076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45941.778786574076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45941.778786574076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45941.778786574076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45941.778786574076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45941.778786574076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45941.778786574076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45941.778786574076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45941.778786574076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45941.778786574076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45941.778786574076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45941.778786574076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45941.778786574076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45941.778786574076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45941.778786574076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45941.778786574076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45941.778786574076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45941.778786574076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45941.778786574076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45941.778786574076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45941.778786574076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45941.778786574076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45941.778786574076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45941.778786574076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45941.778786574076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45941.778786574076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45941.778786574076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45941.778786574076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45941.778786574076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45941.778786574076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45941.778786574076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45941.778786574076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45941.778786574076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45941.778786574076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45941.778786574076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45941.778786574076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45941.778786574076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45941.778786574076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45941.778786574076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45941.778786574076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45941.778786574076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45941.778786574076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45941.778786574076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45941.778786574076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45941.778786574076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45941.778786574076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45941.778786574076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45941.778786574076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45941.778786574076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45941.778786574076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45941.778786574076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45941.778786574076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45941.778786574076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45941.778786574076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45941.778786574076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45941.778786574076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45941.778786574076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45941.778786574076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45941.778786574076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45941.778786574076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45941.778786574076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45941.778786574076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45941.778786574076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45941.778786574076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45941.778786574076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45941.778786574076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45941.778786574076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45941.778786574076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45941.778786574076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45941.778786574076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45941.778786574076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45941.778786574076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45941.778786574076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45941.778786574076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45941.778786574076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45941.778786574076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45941.778786574076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45941.778786574076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45941.778786574076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45941.778786574076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45941.778786574076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45941.778786574076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45941.778786574076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45941.778786574076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45941.778786574076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45941.778786574076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45941.778786574076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45941.778786574076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45941.778786574076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45941.778786574076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45941.778786574076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45941.778786574076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45941.778786574076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45941.778786574076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45941.778786574076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45941.778786574076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45941.778786574076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45941.778786574076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45941.778786574076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45941.778786574076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45941.778786574076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45941.778786574076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45941.778786574076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45941.778786574076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45941.778786574076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45941.778786574076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45941.778786574076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45941.778786574076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45941.778786574076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45941.778786574076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45941.778786574076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45941.778786574076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45941.778786574076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45941.778786574076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45941.778786574076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45941.778786574076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45941.778786574076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45941.778786574076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45941.778786574076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45941.778786574076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45941.778786574076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45941.778786574076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45941.778786574076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45941.778786574076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45941.778786574076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45941.778786574076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238.29806898147945</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3.2768055556516629E-2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45941.778786574076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45941.778786574076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45941.778786574076</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45941.778786574076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45941.778786574076</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45941.778786574076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45941.778786574076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45941.778786574076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45941.778786574076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45941.778786574076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45941.778786574076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45941.778786574076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45941.778786574076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45941.778786574076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45941.778786574076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45941.778786574076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45941.778786574076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45941.778786574076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45941.778786574076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45941.778786574076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45941.778786574076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45941.778786574076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45941.778786574076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45941.778786574076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45941.778786574076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45941.778786574076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45941.778786574076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45941.778786574076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45941.778786574076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45941.778786574076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45941.778786574076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45941.778786574076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45941.778786574076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45941.778786574076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45941.778786574076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45941.778786574076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45941.778786574076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45941.778786574076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45941.778786574076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45941.778786574076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45941.778786574076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45941.778786574076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45941.778786574076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45941.778786574076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45941.778786574076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45941.778786574076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45941.778786574076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45941.778786574076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45941.778786574076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45941.778786574076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45941.778786574076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45941.778786574076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45941.778786574076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45941.778786574076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45941.778786574076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45941.778786574076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45941.778786574076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45941.778786574076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45941.778786574076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45941.778786574076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45941.778786574076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45941.778786574076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45941.778786574076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45941.778786574076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45941.778786574076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45941.778786574076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45941.778786574076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45941.778786574076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45941.778786574076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45941.778786574076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45941.778786574076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45941.778786574076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45941.778786574076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45941.778786574076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45941.778786574076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45941.778786574076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45941.778786574076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45941.778786574076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45941.778786574076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45941.778786574076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45941.778786574076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45941.778786574076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45941.778786574076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45941.778786574076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45941.778786574076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45941.778786574076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45941.778786574076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45941.778786574076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45941.778786574076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45941.778786574076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45941.778786574076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45941.778786574076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45941.778786574076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45941.778786574076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45941.778786574076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45941.778786574076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45941.778786574076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45941.778786574076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45941.778786574076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45941.778786574076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45941.778786574076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45941.778786574076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45941.778786574076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45941.778786574076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45941.778786574076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45941.778786574076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45941.778786574076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45941.778786574076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45941.778786574076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45941.778786574076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45941.778786574076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45941.778786574076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45941.778786574076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45941.778786574076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45941.778786574076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45941.778786574076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45941.778786574076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45941.778786574076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45941.778786574076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45941.778786574076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45941.778786574076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45941.778786574076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45941.778786574076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45941.778786574076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45941.778786574076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45941.778786574076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45941.778786574076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45941.778786574076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45941.778786574076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45941.778786574076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45941.778786574076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45941.778786574076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45941.778786574076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45941.778786574076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45941.778786574076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45941.778786574076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45941.778786574076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45941.778786574076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45941.778786574076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45941.778786574076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45941.778786574076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45941.778786574076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45941.778786574076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45941.778786574076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45941.778786574076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45941.778786574076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45941.778786574076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45941.778786574076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45941.778786574076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45941.778786574076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45941.778786574076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45941.778786574076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45941.778786574076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45941.778786574076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45941.778786574076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45941.778786574076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45941.778786574076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45941.778786574076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45941.778786574076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45941.778786574076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45941.778786574076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45941.778786574076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45941.778786574076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45941.778786574076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45941.778786574076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45941.778786574076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45941.778786574076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45941.778786574076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45941.778786574076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45941.778786574076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45941.778786574076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45941.778786574076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45941.778786574076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45941.778786574076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45941.778786574076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45941.778786574076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45941.778786574076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45941.778786574076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45941.778786574076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45941.778786574076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45941.778786574076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45941.778786574076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45941.778786574076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45941.778786574076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45941.778786574076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45941.778786574076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45941.778786574076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45941.778786574076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45941.778786574076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45941.778786574076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45941.778786574076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45941.778786574076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45941.778786574076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45941.778786574076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45941.778786574076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45941.778786574076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45941.778786574076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45941.778786574076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45941.778786574076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45941.778786574076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45941.778786574076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45941.778786574076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45941.778786574076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45941.778786574076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45941.778786574076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45941.778786574076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45941.778786574076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45941.778786574076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45941.778786574076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45941.778786574076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45941.778786574076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45941.778786574076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45941.778786574076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45941.778786574076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45941.778786574076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45941.778786574076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45941.778786574076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45941.778786574076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45941.778786574076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45941.778786574076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45941.778786574076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45941.778786574076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45941.778786574076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45941.778786574076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45941.778786574076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45941.778786574076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45941.778786574076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45941.778786574076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45941.778786574076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45941.778786574076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45941.778786574076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45941.778786574076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45941.778786574076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45941.778786574076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45941.778786574076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45941.778786574076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45941.778786574076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45941.778786574076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45941.778786574076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45941.778786574076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45941.778786574076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45941.778786574076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45941.778786574076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45941.778786574076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45941.778786574076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45941.778786574076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45941.778786574076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45941.778786574076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45941.778786574076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45941.778786574076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45941.778786574076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45941.778786574076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45941.778786574076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45941.778786574076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45941.778786574076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45941.778786574076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45941.778786574076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45941.778786574076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45941.778786574076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45941.778786574076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45941.778786574076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45941.778786574076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45941.778786574076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45941.778786574076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45941.778786574076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45941.778786574076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45941.778786574076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45941.778786574076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45941.778786574076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45941.778786574076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45941.778786574076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45941.778786574076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45941.778786574076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45941.778786574076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45941.778786574076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45941.778786574076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45941.778786574076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45941.778786574076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45941.778786574076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45941.778786574076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45941.778786574076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45941.778786574076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45941.778786574076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45941.778786574076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45941.778786574076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45941.778786574076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45941.778786574076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45941.778786574076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45941.778786574076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45941.778786574076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45941.778786574076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45941.778786574076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45941.778786574076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45941.778786574076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45941.778786574076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45941.778786574076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45941.778786574076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45941.778786574076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45941.778786574076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45941.778786574076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45941.778786574076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45941.778786574076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45941.778786574076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45941.778786574076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45941.778786574076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45941.778786574076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45941.778786574076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45941.778786574076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45941.778786574076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45941.778786574076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45941.778786574076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45941.778786574076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45941.778786574076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45941.778786574076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45941.778786574076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45941.778786574076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45941.778786574076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45941.778786574076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45941.778786574076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45941.778786574076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45941.778786574076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45941.778786574076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45941.778786574076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45941.778786574076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45941.778786574076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45941.778786574076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45941.778786574076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45941.778786574076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45941.778786574076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45941.778786574076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45941.778786574076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45941.778786574076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45941.778786574076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45941.778786574076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45941.778786574076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45941.778786574076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45941.778786574076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45941.778786574076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45941.778786574076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45941.778786574076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45941.778786574076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45941.778786574076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45941.778786574076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45941.778786574076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45941.778786574076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45941.778786574076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45941.778786574076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45941.778786574076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45941.778786574076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45941.778786574076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45941.778786574076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45941.778786574076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45941.778786574076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45941.778786574076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45941.778786574076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45941.778786574076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45941.778786574076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45941.778786574076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45941.778786574076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45941.778786574076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45941.778786574076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45941.778786574076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45941.778786574076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45941.778786574076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45941.778786574076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45941.778786574076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45941.778786574076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45941.778786574076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45941.778786574076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45941.778786574076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45941.778786574076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45941.778786574076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45941.778786574076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45941.778786574076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45941.778786574076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45941.778786574076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45941.778786574076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45941.778786574076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45941.778786574076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45941.778786574076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45941.778786574076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45941.778786574076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45941.778786574076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45941.778786574076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45941.778786574076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45941.778786574076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45941.778786574076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45941.778786574076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45941.778786574076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45941.778786574076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45941.778786574076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45941.778786574076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45941.778786574076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45941.778786574076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45941.778786574076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45941.778786574076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45941.778786574076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45941.778786574076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45941.778786574076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45941.778786574076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45941.778786574076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45941.778786574076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45941.778786574076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45941.778786574076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45941.778786574076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45941.778786574076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45941.778786574076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45941.778786574076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45941.778786574076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45941.778786574076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45941.778786574076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45941.778786574076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45941.778786574076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45941.778786574076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45941.778786574076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45941.778786574076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45941.778786574076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45941.778786574076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45941.778786574076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45941.778786574076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45941.778786574076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45941.778786574076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45941.778786574076</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45941.778786574076</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49.946726388887328</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15.589909259259002</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45941.778786574076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45941.778786574076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45941.778786574076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45941.778786574076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45941.778786574076</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45941.778786574076</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45941.778786574076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45941.778786574076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45941.778786574076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45941.778786574076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45941.778786574076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45941.778786574076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45941.778786574076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45941.778786574076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45941.778786574076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45941.778786574076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45941.778786574076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45941.778786574076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45941.778786574076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45941.778786574076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45941.778786574076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45941.778786574076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45941.778786574076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45941.778786574076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45941.778786574076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45941.778786574076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45941.778786574076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45941.778786574076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45941.778786574076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45941.778786574076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45941.778786574076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45941.778786574076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45941.778786574076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45941.778786574076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45941.778786574076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45941.778786574076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45941.778786574076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45941.778786574076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45941.778786574076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45941.778786574076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45941.778786574076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45941.778786574076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45941.778786574076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45941.778786574076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45941.778786574076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45941.778786574076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45941.778786574076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45941.778786574076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45941.778786574076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45941.778786574076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45941.778786574076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45941.778786574076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45941.778786574076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45941.778786574076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45941.778786574076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45941.778786574076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45941.778786574076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45941.778786574076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45941.778786574076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45941.778786574076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45941.778786574076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45941.778786574076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45941.778786574076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45941.778786574076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45941.778786574076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45941.778786574076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45941.778786574076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45941.778786574076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45941.778786574076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45941.778786574076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45941.778786574076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45941.778786574076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45941.778786574076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45941.778786574076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45941.778786574076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45941.778786574076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45941.778786574076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45941.778786574076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45941.778786574076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45941.778786574076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45941.778786574076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45941.778786574076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45941.778786574076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45941.778786574076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45941.778786574076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45941.778786574076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45941.778786574076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45941.778786574076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45941.778786574076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15.005939351853158</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2.2497240740776761</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7.897814351854322</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0.7548282407442457</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7.8960185186588205E-2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5.3601388892275281E-2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45941.778786574076</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5.9793518521473743E-2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3.4110648150090128E-2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c r="B11" s="106" t="str">
        <f>IFERROR(VLOOKUP(D11,DB!A:K,11,0),"")</f>
        <v>R6</v>
      </c>
      <c r="C11" s="108">
        <v>2</v>
      </c>
      <c r="D11" s="106" t="s">
        <v>32556</v>
      </c>
      <c r="E11" s="109"/>
      <c r="F11" s="110"/>
      <c r="G11" s="78">
        <f ca="1">IFERROR(NOW()-F11,"-")</f>
        <v>45941.778786574076</v>
      </c>
      <c r="H11" s="110"/>
      <c r="I11" s="106" t="str">
        <f>IFERROR(VLOOKUP(D11,DB!A:F,6,0),"")</f>
        <v>SCECO</v>
      </c>
      <c r="J11" s="105" t="str">
        <f>IFERROR(VLOOKUP(D11,DB!A:G,7,0),"")</f>
        <v>Vandalized</v>
      </c>
      <c r="K11" s="111"/>
      <c r="L11" s="112" t="str">
        <f>IFERROR(VLOOKUP(D11,DB!A:I,9,0),"")</f>
        <v>Latis</v>
      </c>
    </row>
    <row r="12" spans="1:16383" ht="31.5" customHeight="1">
      <c r="A12" s="107"/>
      <c r="B12" s="106" t="str">
        <f>IFERROR(VLOOKUP(D12,DB!A:K,11,0),"")</f>
        <v>R6</v>
      </c>
      <c r="C12" s="108">
        <v>2</v>
      </c>
      <c r="D12" s="164" t="s">
        <v>34315</v>
      </c>
      <c r="E12" s="109"/>
      <c r="F12" s="110"/>
      <c r="G12" s="78">
        <f ca="1">IFERROR(NOW()-F12,"-")</f>
        <v>45941.778786574076</v>
      </c>
      <c r="H12" s="110"/>
      <c r="I12" s="106" t="str">
        <f>IFERROR(VLOOKUP(D12,DB!A:F,6,0),"")</f>
        <v>SCECO</v>
      </c>
      <c r="J12" s="105" t="str">
        <f>IFERROR(VLOOKUP(D12,DB!A:G,7,0),"")</f>
        <v>Dead</v>
      </c>
      <c r="K12" s="111"/>
      <c r="L12" s="112" t="str">
        <f>IFERROR(VLOOKUP(D12,DB!A:I,9,0),"")</f>
        <v>Latis</v>
      </c>
    </row>
    <row r="13" spans="1:16383" ht="31.5" customHeight="1">
      <c r="A13" s="107"/>
      <c r="B13" s="106" t="str">
        <f>IFERROR(VLOOKUP(D13,DB!A:K,11,0),"")</f>
        <v>R6</v>
      </c>
      <c r="C13" s="108">
        <v>1</v>
      </c>
      <c r="D13" s="106" t="s">
        <v>33216</v>
      </c>
      <c r="E13" s="109"/>
      <c r="F13" s="110"/>
      <c r="G13" s="78">
        <f ca="1">IFERROR(NOW()-F13,"-")</f>
        <v>45941.778786574076</v>
      </c>
      <c r="H13" s="110"/>
      <c r="I13" s="106" t="str">
        <f>IFERROR(VLOOKUP(D13,DB!A:F,6,0),"")</f>
        <v>SCECO</v>
      </c>
      <c r="J13" s="105" t="str">
        <f>IFERROR(VLOOKUP(D13,DB!A:G,7,0),"")</f>
        <v>Dead</v>
      </c>
      <c r="K13" s="111"/>
      <c r="L13" s="112" t="str">
        <f>IFERROR(VLOOKUP(D13,DB!A:I,9,0),"")</f>
        <v>Latis</v>
      </c>
    </row>
    <row r="14" spans="1:16383" ht="31.5" customHeight="1">
      <c r="A14" s="107"/>
      <c r="B14" s="106" t="str">
        <f>IFERROR(VLOOKUP(D14,DB!A:K,11,0),"")</f>
        <v/>
      </c>
      <c r="C14" s="108"/>
      <c r="D14" s="106"/>
      <c r="E14" s="109"/>
      <c r="F14" s="110"/>
      <c r="G14" s="78">
        <f ca="1">IFERROR(NOW()-F14,"-")</f>
        <v>45941.778786574076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45941.778786574076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45941.778786574076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45941.778786574076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45941.778786574076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45941.778786574076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45941.778786574076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45941.778786574076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45941.778786574076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45941.778786574076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45941.778786574076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45941.778786574076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45941.778786574076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45941.778786574076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45941.778786574076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45941.778786574076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45941.778786574076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45941.778786574076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45941.778786574076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45941.778786574076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45941.778786574076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45941.778786574076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45941.778786574076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45941.778786574076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45941.778786574076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45941.778786574076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45941.778786574076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45941.778786574076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45941.778786574076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45941.778786574076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45941.778786574076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45941.778786574076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45941.778786574076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45941.778786574076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45941.778786574076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45941.778786574076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45941.778786574076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45941.778786574076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45941.778786574076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45941.778786574076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45941.778786574076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45941.778786574076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45941.778786574076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45941.778786574076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45941.778786574076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45941.778786574076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45941.778786574076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45941.778786574076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45941.778786574076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45941.778786574076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45941.778786574076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45941.778786574076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45941.778786574076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45941.778786574076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45941.778786574076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45941.778786574076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45941.778786574076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45941.778786574076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45941.778786574076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45941.778786574076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45941.778786574076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45941.778786574076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45941.778786574076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45941.778786574076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45941.778786574076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45941.778786574076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45941.778786574076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45941.778786574076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45941.778786574076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45941.778786574076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45941.778786574076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45941.778786574076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45941.778786574076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45941.778786574076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45941.778786574076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45941.778786574076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45941.778786574076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45941.778786574076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45941.778786574076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45941.778786574076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45941.778786574076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45941.778786574076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45941.778786574076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45941.778786574076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45941.778786574076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45941.778786574076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45941.778786574076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45941.778786574076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45941.778786574076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45941.778786574076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45941.778786574076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45941.778786574076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45941.778786574076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45941.778786574076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45941.778786574076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45941.778786574076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45941.778786574076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45941.778786574076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45941.778786574076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45941.778786574076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45941.778786574076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45941.778786574076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45941.778786574076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45941.778786574076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45941.778786574076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45941.778786574076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45941.778786574076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45941.778786574076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45941.778786574076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45941.778786574076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45941.778786574076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45941.778786574076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45941.778786574076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45941.778786574076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45941.778786574076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45941.778786574076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45941.778786574076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45941.778786574076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45941.778786574076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45941.778786574076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45941.778786574076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45941.778786574076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45941.778786574076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45941.778786574076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45941.778786574076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45941.778786574076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45941.778786574076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45941.778786574076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45941.778786574076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45941.778786574076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45941.778786574076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45941.778786574076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45941.778786574076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45941.778786574076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45941.778786574076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45941.778786574076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45941.778786574076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45941.778786574076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45941.778786574076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45941.778786574076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45941.778786574076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45941.778786574076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45941.778786574076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45941.778786574076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45941.778786574076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45941.778786574076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45941.778786574076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45941.778786574076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45941.778786574076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45941.778786574076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45941.778786574076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45941.778786574076</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2025-10-11T15:43:27Z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