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26" documentId="13_ncr:1_{F6CB121F-512D-4AA6-A0C1-0FB36C537598}" xr6:coauthVersionLast="47" xr6:coauthVersionMax="47" xr10:uidLastSave="{1C7C2265-179A-4BF5-B9D5-D0339710B97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<sst xmlns="http://schemas.openxmlformats.org/spreadsheetml/2006/main" count="178580" uniqueCount="39071">
  <si>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</si>
  <si>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</si>
  <si>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</si>
  <si>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</si>
  <si>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</si>
  <si>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</si>
  <si>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</si>
  <si>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</si>
  <si>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</si>
  <si>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</si>
  <si>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</si>
  <si>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</si>
  <si>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</si>
  <si>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</si>
  <si>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</si>
  <si>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</si>
  <si>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</si>
  <si>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</si>
  <si>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</si>
  <si>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</si>
  <si>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</si>
  <si>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</si>
  <si>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</si>
  <si>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</si>
  <si>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</si>
  <si>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</si>
  <si>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</si>
  <si>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</si>
  <si>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</si>
  <si>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</si>
  <si>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</si>
  <si>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</si>
  <si>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</si>
  <si>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</si>
  <si>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</si>
  <si>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</si>
  <si>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</si>
  <si>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</si>
  <si>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</si>
  <si>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</si>
  <si>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</si>
  <si>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</si>
  <si>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</si>
  <si>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</si>
  <si>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</si>
  <si>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</si>
  <si>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</si>
  <si>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</si>
  <si>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</si>
  <si>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</si>
  <si>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</si>
  <si>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</si>
  <si>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</si>
  <si>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</si>
  <si>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</si>
  <si>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</si>
  <si>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</si>
  <si>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</si>
  <si>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</si>
  <si>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</si>
  <si>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</si>
  <si>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</si>
  <si>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</si>
  <si>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</si>
  <si>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</si>
  <si>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</si>
  <si>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</si>
  <si>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</si>
  <si>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</si>
  <si>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</si>
  <si>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</si>
  <si>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</si>
  <si>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</si>
  <si>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</si>
  <si>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</si>
  <si>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</si>
  <si>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</si>
  <si>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</si>
  <si>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</si>
  <si>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</si>
  <si>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</si>
  <si>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</si>
  <si>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</si>
  <si>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</si>
  <si>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</si>
  <si>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</si>
  <si>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</si>
  <si>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</si>
  <si>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</si>
  <si>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</si>
  <si>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</si>
  <si>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</si>
  <si>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</si>
  <si>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</si>
  <si>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</si>
  <si>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</si>
  <si>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</si>
  <si>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</si>
  <si>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</si>
  <si>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</si>
  <si>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</si>
  <si>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</si>
  <si>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</si>
  <si>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</si>
  <si>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</si>
  <si>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</si>
  <si>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</si>
  <si>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</si>
  <si>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</si>
  <si>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</si>
  <si>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</si>
  <si>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</si>
  <si>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</si>
  <si>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</si>
  <si>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</si>
  <si>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</si>
  <si>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</si>
  <si>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</si>
  <si>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</si>
  <si>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</si>
  <si>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</si>
  <si>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</si>
  <si>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</si>
  <si>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</si>
  <si>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</si>
  <si>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</si>
  <si>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</si>
  <si>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</si>
  <si>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</si>
  <si>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</si>
  <si>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</si>
  <si>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</si>
  <si>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</si>
  <si>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</si>
  <si>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</si>
  <si>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</si>
  <si>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</si>
  <si>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</si>
  <si>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</si>
  <si>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</si>
  <si>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</si>
  <si>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</si>
  <si>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</si>
  <si>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</si>
  <si>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</si>
  <si>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</si>
  <si>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</si>
  <si>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</si>
  <si>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</si>
  <si>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</si>
  <si>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</si>
  <si>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</si>
  <si>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</si>
  <si>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</si>
  <si>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</si>
  <si>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</si>
  <si>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</si>
  <si>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</si>
  <si>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</si>
  <si>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</si>
  <si>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</si>
  <si>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</si>
  <si>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</si>
  <si>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</si>
  <si>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</si>
  <si>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</si>
  <si>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</si>
  <si>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</si>
  <si>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</si>
  <si>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</si>
  <si>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</si>
  <si>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</si>
  <si>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</si>
  <si>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</si>
  <si>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</si>
  <si>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</si>
  <si>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</si>
  <si>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</si>
  <si>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</si>
  <si>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</si>
  <si>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</si>
  <si>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</si>
  <si>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</si>
  <si>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</si>
  <si>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</si>
  <si>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</si>
  <si>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</si>
  <si>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</si>
  <si>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</si>
  <si>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</si>
  <si>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</si>
  <si>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</si>
  <si>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</si>
  <si>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</si>
  <si>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</si>
  <si>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</si>
  <si>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</si>
  <si>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</si>
  <si>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</si>
  <si>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</si>
  <si>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</si>
  <si>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</si>
  <si>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</si>
  <si>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</si>
  <si>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</si>
  <si>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</si>
  <si>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</si>
  <si>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</si>
  <si>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</si>
  <si>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</si>
  <si>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</si>
  <si>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</si>
  <si>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</si>
  <si>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</si>
  <si>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</si>
  <si>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</si>
  <si>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</si>
  <si>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</si>
  <si>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</si>
  <si>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</si>
  <si>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</si>
  <si>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</si>
  <si>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</si>
  <si>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</si>
  <si>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</si>
  <si>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</si>
  <si>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</si>
  <si>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</si>
  <si>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</si>
  <si>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</si>
  <si>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</si>
  <si>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</si>
  <si>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</si>
  <si>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</si>
  <si>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</si>
  <si>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</si>
  <si>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</si>
  <si>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</si>
  <si>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</si>
  <si>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</si>
  <si>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</si>
  <si>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</si>
  <si>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</si>
  <si>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</si>
  <si>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</si>
  <si>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</si>
  <si>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</si>
  <si>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</si>
  <si>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</si>
  <si>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</si>
  <si>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</si>
  <si>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</si>
  <si>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</si>
  <si>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</si>
  <si>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</si>
  <si>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</si>
  <si>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</si>
  <si>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</si>
  <si>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</si>
  <si>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</si>
  <si>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</si>
  <si>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</si>
  <si>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</si>
  <si>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</si>
  <si>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</si>
  <si>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</si>
  <si>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</si>
  <si>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</si>
  <si>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</si>
  <si>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</si>
  <si>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</si>
  <si>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</si>
  <si>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</si>
  <si>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</si>
  <si>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</si>
  <si>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</si>
  <si>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</si>
  <si>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</si>
  <si>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</si>
  <si>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</si>
  <si>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</si>
  <si>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</si>
  <si>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</si>
  <si>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</si>
  <si>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</si>
  <si>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</si>
  <si>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</si>
  <si>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</si>
  <si>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</si>
  <si>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</si>
  <si>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</si>
  <si>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</si>
  <si>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</si>
  <si>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</si>
  <si>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</si>
  <si>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</si>
  <si>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</si>
  <si>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</si>
  <si>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</si>
  <si>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</si>
  <si>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</si>
  <si>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</si>
  <si>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</si>
  <si>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</si>
  <si>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</si>
  <si>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</si>
  <si>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</si>
  <si>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</si>
  <si>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</si>
  <si>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</si>
  <si>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</si>
  <si>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</si>
  <si>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</si>
  <si>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</si>
  <si>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</si>
  <si>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</si>
  <si>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</si>
  <si>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</si>
  <si>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</si>
  <si>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</si>
  <si>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</si>
  <si>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</si>
  <si>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</si>
  <si>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</si>
  <si>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</si>
  <si>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</si>
  <si>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</si>
  <si>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</si>
  <si>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</si>
  <si>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</si>
  <si>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</si>
  <si>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</si>
  <si>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</si>
  <si>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</si>
  <si>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</si>
  <si>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</si>
  <si>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</si>
  <si>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</si>
  <si>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</si>
  <si>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</si>
  <si>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</si>
  <si>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</si>
  <si>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</si>
  <si>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</si>
  <si>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</si>
  <si>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</si>
  <si>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</si>
  <si>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</si>
  <si>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</si>
  <si>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</si>
  <si>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</si>
  <si>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</si>
  <si>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</si>
  <si>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</si>
  <si>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</si>
  <si>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</si>
  <si>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</si>
  <si>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</si>
  <si>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</si>
  <si>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</si>
  <si>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</si>
  <si>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</si>
  <si>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</si>
  <si>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</si>
  <si>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</si>
  <si>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</si>
  <si>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</si>
  <si>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</si>
  <si>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</si>
  <si>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</si>
  <si>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</si>
  <si>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</si>
  <si>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</si>
  <si>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</si>
  <si>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</si>
  <si>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</si>
  <si>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</si>
  <si>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</si>
  <si>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</si>
  <si>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</si>
  <si>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</si>
  <si>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</si>
  <si>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</si>
  <si>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</si>
  <si>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</si>
  <si>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</si>
  <si>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</si>
  <si>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</si>
  <si>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</si>
  <si>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</si>
  <si>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</si>
  <si>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</si>
  <si>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</si>
  <si>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</si>
  <si>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</si>
  <si>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</si>
  <si>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</si>
  <si>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</si>
  <si>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</si>
  <si>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</si>
  <si>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</si>
  <si>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</si>
  <si>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</si>
  <si>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</si>
  <si>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</si>
  <si>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</si>
  <si>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</si>
  <si>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</si>
  <si>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</si>
  <si>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</si>
  <si>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</si>
  <si>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</si>
  <si>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</si>
  <si>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</si>
  <si>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</si>
  <si>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</si>
  <si>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</si>
  <si>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</si>
  <si>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</si>
  <si>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</si>
  <si>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</si>
  <si>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</si>
  <si>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</si>
  <si>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</si>
  <si>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</si>
  <si>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</si>
  <si>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</si>
  <si>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</si>
  <si>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</si>
  <si>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</si>
  <si>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</si>
  <si>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</si>
  <si>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</si>
  <si>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</si>
  <si>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</si>
  <si>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</si>
  <si>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</si>
  <si>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</si>
  <si>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</si>
  <si>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</si>
  <si>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</si>
  <si>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</si>
  <si>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</si>
  <si>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</si>
  <si>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</si>
  <si>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</si>
  <si>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</si>
  <si>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</si>
  <si>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</si>
  <si>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</si>
  <si>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</si>
  <si>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</si>
  <si>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</si>
  <si>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</si>
  <si>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</si>
  <si>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</si>
  <si>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</si>
  <si>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</si>
  <si>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</si>
  <si>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</si>
  <si>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</si>
  <si>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</si>
  <si>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</si>
  <si>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</si>
  <si>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</si>
  <si>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</si>
  <si>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</si>
  <si>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</si>
  <si>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</si>
  <si>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</si>
  <si>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</si>
  <si>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</si>
  <si>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</si>
  <si>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</si>
  <si>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</si>
  <si>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</si>
  <si>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</si>
  <si>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</si>
  <si>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</si>
  <si>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</si>
  <si>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</si>
  <si>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</si>
  <si>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</si>
  <si>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</si>
  <si>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</si>
  <si>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</si>
  <si>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</si>
  <si>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</si>
  <si>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</si>
  <si>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</si>
  <si>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</si>
  <si>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</si>
  <si>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</si>
  <si>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</si>
  <si>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</si>
  <si>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</si>
  <si>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</si>
  <si>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</si>
  <si>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</si>
  <si>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</si>
  <si>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</si>
  <si>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</si>
  <si>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</si>
  <si>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</si>
  <si>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</si>
  <si>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</si>
  <si>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</si>
  <si>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</si>
  <si>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</si>
  <si>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</si>
  <si>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</si>
  <si>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</si>
  <si>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</si>
  <si>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</si>
  <si>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</si>
  <si>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</si>
  <si>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</si>
  <si>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</si>
  <si>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</si>
  <si>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</si>
  <si>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</si>
  <si>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</si>
  <si>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</si>
  <si>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</si>
  <si>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</si>
  <si>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</si>
  <si>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</si>
  <si>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</si>
  <si>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</si>
  <si>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</si>
  <si>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</si>
  <si>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</si>
  <si>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</si>
  <si>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</si>
  <si>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</si>
  <si>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</si>
  <si>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</si>
  <si>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</si>
  <si>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</si>
  <si>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</si>
  <si>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</si>
  <si>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</si>
  <si>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</si>
  <si>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</si>
  <si>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</si>
  <si>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</si>
  <si>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</si>
  <si>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</si>
  <si>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</si>
  <si>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</si>
  <si>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</si>
  <si>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</si>
  <si>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</si>
  <si>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</si>
  <si>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</si>
  <si>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</si>
  <si>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</si>
  <si>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</si>
  <si>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</si>
  <si>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</si>
  <si>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</si>
  <si>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</si>
  <si>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</si>
  <si>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</si>
  <si>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</si>
  <si>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</si>
  <si>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</si>
  <si>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</si>
  <si>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</si>
  <si>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</si>
  <si>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</si>
  <si>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</si>
  <si>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</si>
  <si>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</si>
  <si>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</si>
  <si>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</si>
  <si>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</si>
  <si>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</si>
  <si>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</si>
  <si>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</si>
  <si>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</si>
  <si>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</si>
  <si>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</si>
  <si>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</si>
  <si>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</si>
  <si>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</si>
  <si>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</si>
  <si>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</si>
  <si>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</si>
  <si>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</si>
  <si>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</si>
  <si>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</si>
  <si>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</si>
  <si>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</si>
  <si>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</si>
  <si>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</si>
  <si>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</si>
  <si>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</si>
  <si>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</si>
  <si>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</si>
  <si>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</si>
  <si>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</si>
  <si>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</si>
  <si>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</si>
  <si>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</si>
  <si>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</si>
  <si>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</si>
  <si>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</si>
  <si>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</si>
  <si>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</si>
  <si>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</si>
  <si>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</si>
  <si>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</si>
  <si>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</si>
  <si>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</si>
  <si>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</si>
  <si>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</si>
  <si>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</si>
  <si>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</si>
  <si>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</si>
  <si>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</si>
  <si>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</si>
  <si>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</si>
  <si>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</si>
  <si>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</si>
  <si>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</si>
  <si>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</si>
  <si>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</si>
  <si>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</si>
  <si>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</si>
  <si>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</si>
  <si>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</si>
  <si>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</si>
  <si>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</si>
  <si>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</si>
  <si>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</si>
  <si>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</si>
  <si>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</si>
  <si>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</si>
  <si>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</si>
  <si>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</si>
  <si>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</si>
  <si>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</si>
  <si>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</si>
  <si>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</si>
  <si>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</si>
  <si>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</si>
  <si>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</si>
  <si>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</si>
  <si>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</si>
  <si>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</si>
  <si>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</si>
  <si>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</si>
  <si>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</si>
  <si>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</si>
  <si>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</si>
  <si>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</si>
  <si>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</si>
  <si>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</si>
  <si>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</si>
  <si>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</si>
  <si>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</si>
  <si>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</si>
  <si>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</si>
  <si>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</si>
  <si>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</si>
  <si>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</si>
  <si>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</si>
  <si>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</si>
  <si>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</si>
  <si>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</si>
  <si>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</si>
  <si>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</si>
  <si>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</si>
  <si>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</si>
  <si>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</si>
  <si>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</si>
  <si>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</si>
  <si>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</si>
  <si>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</si>
  <si>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</si>
  <si>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</si>
  <si>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</si>
  <si>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</si>
  <si>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</si>
  <si>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</si>
  <si>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</si>
  <si>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</si>
  <si>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</si>
  <si>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</si>
  <si>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</si>
  <si>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</si>
  <si>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</si>
  <si>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</si>
  <si>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</si>
  <si>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</si>
  <si>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</si>
  <si>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</si>
  <si>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</si>
  <si>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</si>
  <si>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</si>
  <si>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</si>
  <si>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</si>
  <si>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</si>
  <si>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</si>
  <si>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</si>
  <si>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</si>
  <si>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</si>
  <si>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</si>
  <si>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</si>
  <si>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</si>
  <si>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</si>
  <si>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</si>
  <si>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</si>
  <si>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</si>
  <si>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</si>
  <si>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</si>
  <si>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</si>
  <si>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</si>
  <si>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</si>
  <si>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</si>
  <si>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</si>
  <si>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</si>
  <si>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</si>
  <si>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</si>
  <si>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</si>
  <si>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</si>
  <si>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</si>
  <si>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</si>
  <si>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</si>
  <si>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</si>
  <si>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</si>
  <si>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</si>
  <si>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</si>
  <si>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</si>
  <si>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</si>
  <si>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</si>
  <si>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</si>
  <si>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</si>
  <si>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</si>
  <si>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</si>
  <si>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</si>
  <si>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</si>
  <si>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</si>
  <si>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</si>
  <si>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</si>
  <si>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</si>
  <si>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</si>
  <si>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</si>
  <si>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</si>
  <si>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</si>
  <si>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</si>
  <si>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</si>
  <si>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</si>
  <si>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</si>
  <si>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</si>
  <si>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</si>
  <si>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</si>
  <si>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</si>
  <si>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</si>
  <si>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</si>
  <si>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</si>
  <si>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</si>
  <si>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</si>
  <si>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</si>
  <si>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</si>
  <si>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</si>
  <si>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</si>
  <si>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</si>
  <si>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</si>
  <si>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</si>
  <si>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</si>
  <si>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</si>
  <si>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</si>
  <si>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</si>
  <si>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</si>
  <si>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</si>
  <si>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</si>
  <si>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</si>
  <si>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</si>
  <si>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</si>
  <si>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</si>
  <si>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</si>
  <si>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</si>
  <si>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</si>
  <si>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</si>
  <si>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</si>
  <si>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</si>
  <si>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</si>
  <si>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</si>
  <si>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</si>
  <si>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</si>
  <si>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</si>
  <si>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</si>
  <si>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</si>
  <si>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</si>
  <si>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</si>
  <si>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</si>
  <si>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</si>
  <si>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</si>
  <si>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</si>
  <si>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</si>
  <si>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</si>
  <si>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</si>
  <si>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</si>
  <si>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</si>
  <si>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</si>
  <si>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</si>
  <si>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</si>
  <si>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</si>
  <si>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</si>
  <si>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</si>
  <si>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</si>
  <si>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</si>
  <si>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</si>
  <si>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</si>
  <si>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</si>
  <si>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</si>
  <si>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</si>
  <si>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</si>
  <si>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</si>
  <si>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</si>
  <si>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</si>
  <si>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</si>
  <si>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</si>
  <si>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</si>
  <si>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</si>
  <si>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</si>
  <si>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</si>
  <si>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</si>
  <si>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</si>
  <si>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</si>
  <si>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</si>
  <si>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</si>
  <si>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</si>
  <si>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</si>
  <si>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</si>
  <si>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</si>
  <si>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</si>
  <si>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</si>
  <si>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</si>
  <si>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</si>
  <si>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</si>
  <si>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</si>
  <si>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</si>
  <si>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</si>
  <si>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</si>
  <si>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</si>
  <si>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</si>
  <si>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</si>
  <si>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</si>
  <si>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</si>
  <si>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</si>
  <si>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</si>
  <si>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</si>
  <si>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</si>
  <si>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</si>
  <si>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</si>
  <si>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</si>
  <si>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</si>
  <si>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</si>
  <si>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</si>
  <si>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</si>
  <si>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</si>
  <si>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</si>
  <si>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</si>
  <si>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</si>
  <si>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</si>
  <si>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</si>
  <si>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</si>
  <si>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</si>
  <si>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</si>
  <si>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</si>
  <si>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</si>
  <si>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</si>
  <si>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</si>
  <si>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</si>
  <si>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</si>
  <si>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</si>
  <si>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</si>
  <si>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</si>
  <si>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</si>
  <si>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</si>
  <si>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</si>
  <si>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</si>
  <si>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</si>
  <si>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</si>
  <si>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</si>
  <si>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</si>
  <si>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</si>
  <si>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</si>
  <si>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</si>
  <si>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</si>
  <si>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</si>
  <si>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</si>
  <si>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</si>
  <si>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</si>
  <si>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</si>
  <si>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</si>
  <si>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</si>
  <si>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</si>
  <si>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</si>
  <si>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</si>
  <si>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</si>
  <si>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</si>
  <si>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</si>
  <si>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</si>
  <si>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</si>
  <si>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</si>
  <si>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</si>
  <si>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</si>
  <si>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</si>
  <si>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</si>
  <si>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</si>
  <si>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</si>
  <si>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</si>
  <si>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</si>
  <si>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</si>
  <si>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</si>
  <si>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</si>
  <si>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</si>
  <si>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</si>
  <si>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</si>
  <si>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</si>
  <si>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</si>
  <si>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</si>
  <si>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</si>
  <si>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</si>
  <si>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</si>
  <si>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</si>
  <si>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</si>
  <si>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</si>
  <si>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</si>
  <si>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</si>
  <si>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</si>
  <si>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</si>
  <si>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</si>
  <si>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</si>
  <si>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</si>
  <si>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</si>
  <si>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</si>
  <si>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</si>
  <si>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</si>
  <si>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</si>
  <si>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</si>
  <si>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</si>
  <si>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</si>
  <si>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</si>
  <si>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</si>
  <si>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</si>
  <si>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</si>
  <si>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</si>
  <si>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</si>
  <si>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</si>
  <si>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</si>
  <si>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</si>
  <si>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</si>
  <si>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</si>
  <si>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</si>
  <si>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</si>
  <si>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</si>
  <si>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</si>
  <si>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</si>
  <si>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</si>
  <si>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</si>
  <si>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</si>
  <si>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</si>
  <si>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</si>
  <si>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</si>
  <si>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</si>
  <si>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</si>
  <si>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</si>
  <si>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</si>
  <si>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</si>
  <si>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</si>
  <si>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</si>
  <si>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</si>
  <si>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</si>
  <si>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</si>
  <si>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</si>
  <si>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</si>
  <si>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</si>
  <si>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</si>
  <si>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</si>
  <si>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</si>
  <si>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</si>
  <si>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</si>
  <si>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</si>
  <si>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</si>
  <si>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</si>
  <si>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</si>
  <si>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</si>
  <si>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</si>
  <si>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</si>
  <si>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</si>
  <si>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</si>
  <si>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</si>
  <si>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</si>
  <si>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</si>
  <si>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</si>
  <si>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</si>
  <si>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</si>
  <si>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</si>
  <si>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</si>
  <si>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</si>
  <si>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</si>
  <si>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</si>
  <si>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</si>
  <si>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</si>
  <si>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</si>
  <si>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</si>
  <si>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</si>
  <si>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</si>
  <si>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</si>
  <si>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</si>
  <si>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</si>
  <si>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</si>
  <si>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</si>
  <si>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</si>
  <si>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</si>
  <si>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</si>
  <si>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</si>
  <si>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</si>
  <si>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</si>
  <si>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</si>
  <si>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</si>
  <si>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</si>
  <si>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</si>
  <si>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</si>
  <si>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</si>
  <si>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</si>
  <si>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</si>
  <si>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</si>
  <si>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</si>
  <si>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</si>
  <si>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</si>
  <si>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</si>
  <si>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</si>
  <si>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</si>
  <si>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</si>
  <si>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</si>
  <si>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</si>
  <si>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</si>
  <si>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</si>
  <si>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</si>
  <si>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</si>
  <si>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</si>
  <si>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</si>
  <si>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</si>
  <si>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</si>
  <si>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</si>
  <si>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</si>
  <si>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</si>
  <si>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</si>
  <si>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</si>
  <si>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</si>
  <si>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</si>
  <si>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</si>
  <si>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</si>
  <si>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</si>
  <si>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</si>
  <si>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</si>
  <si>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</si>
  <si>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</si>
  <si>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</si>
  <si>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</si>
  <si>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</si>
  <si>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</si>
  <si>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</si>
  <si>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</si>
  <si>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</si>
  <si>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</si>
  <si>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</si>
  <si>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</si>
  <si>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</si>
  <si>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</si>
  <si>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</si>
  <si>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</si>
  <si>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</si>
  <si>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</si>
  <si>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</si>
  <si>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</si>
  <si>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</si>
  <si>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</si>
  <si>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</si>
  <si>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</si>
  <si>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</si>
  <si>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</si>
  <si>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</si>
  <si>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</si>
  <si>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</si>
  <si>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</si>
  <si>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</si>
  <si>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</si>
  <si>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</si>
  <si>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</si>
  <si>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</si>
  <si>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</si>
  <si>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</si>
  <si>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</si>
  <si>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</si>
  <si>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</si>
  <si>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</si>
  <si>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</si>
  <si>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</si>
  <si>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</si>
  <si>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</si>
  <si>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</si>
  <si>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</si>
  <si>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</si>
  <si>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</si>
  <si>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</si>
  <si>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</si>
  <si>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</si>
  <si>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</si>
  <si>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</si>
  <si>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</si>
  <si>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</si>
  <si>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</si>
  <si>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</si>
  <si>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</si>
  <si>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</si>
  <si>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</si>
  <si>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</si>
  <si>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</si>
  <si>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</si>
  <si>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</si>
  <si>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</si>
  <si>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</si>
  <si>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</si>
  <si>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</si>
  <si>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</si>
  <si>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</si>
  <si>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</si>
  <si>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</si>
  <si>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</si>
  <si>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</si>
  <si>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</si>
  <si>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</si>
  <si>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</si>
  <si>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</si>
  <si>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</si>
  <si>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</si>
  <si>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</si>
  <si>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</si>
  <si>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</si>
  <si>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</si>
  <si>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</si>
  <si>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</si>
  <si>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</si>
  <si>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</si>
  <si>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</si>
  <si>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</si>
  <si>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</si>
  <si>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</si>
  <si>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</si>
  <si>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</si>
  <si>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</si>
  <si>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</si>
  <si>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</si>
  <si>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</si>
  <si>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</si>
  <si>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</si>
  <si>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</si>
  <si>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</si>
  <si>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</si>
  <si>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</si>
  <si>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</si>
  <si>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</si>
  <si>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</si>
  <si>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</si>
  <si>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</si>
  <si>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</si>
  <si>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</si>
  <si>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</si>
  <si>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</si>
  <si>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</si>
  <si>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</si>
  <si>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</si>
  <si>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</si>
  <si>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</si>
  <si>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</si>
  <si>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</si>
  <si>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</si>
  <si>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</si>
  <si>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</si>
  <si>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</si>
  <si>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</si>
  <si>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</si>
  <si>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</si>
  <si>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</si>
  <si>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</si>
  <si>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</si>
  <si>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</si>
  <si>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</si>
  <si>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</si>
  <si>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</si>
  <si>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</si>
  <si>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</si>
  <si>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</si>
  <si>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</si>
  <si>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</si>
  <si>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</si>
  <si>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</si>
  <si>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</si>
  <si>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</si>
  <si>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</si>
  <si>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</si>
  <si>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</si>
  <si>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</si>
  <si>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</si>
  <si>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</si>
  <si>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</si>
  <si>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</si>
  <si>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</si>
  <si>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</si>
  <si>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</si>
  <si>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</si>
  <si>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</si>
  <si>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</si>
  <si>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</si>
  <si>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</si>
  <si>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</si>
  <si>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</si>
  <si>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</si>
  <si>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</si>
  <si>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</si>
  <si>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</si>
  <si>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</si>
  <si>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</si>
  <si>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</si>
  <si>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</si>
  <si>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</si>
  <si>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</si>
  <si>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</si>
  <si>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</si>
  <si>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</si>
  <si>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</si>
  <si>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</si>
  <si>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</si>
  <si>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</si>
  <si>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</si>
  <si>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</si>
  <si>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</si>
  <si>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</si>
  <si>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</si>
  <si>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</si>
  <si>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</si>
  <si>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</si>
  <si>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</si>
  <si>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</si>
  <si>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</si>
  <si>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</si>
  <si>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</si>
  <si>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</si>
  <si>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</si>
  <si>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</si>
  <si>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</si>
  <si>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</si>
  <si>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</si>
  <si>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</si>
  <si>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</si>
  <si>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</si>
  <si>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</si>
  <si>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</si>
  <si>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</si>
  <si>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</si>
  <si>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</si>
  <si>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</si>
  <si>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</si>
  <si>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</si>
  <si>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</si>
  <si>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</si>
  <si>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</si>
  <si>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</si>
  <si>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</si>
  <si>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</si>
  <si>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</si>
  <si>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</si>
  <si>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</si>
  <si>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</si>
  <si>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</si>
  <si>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</si>
  <si>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</si>
  <si>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</si>
  <si>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</si>
  <si>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</si>
  <si>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</si>
  <si>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</si>
  <si>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</si>
  <si>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</si>
  <si>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</si>
  <si>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</si>
  <si>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</si>
  <si>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</si>
  <si>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</si>
  <si>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</si>
  <si>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</si>
  <si>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</si>
  <si>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</si>
  <si>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</si>
  <si>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</si>
  <si>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</si>
  <si>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</si>
  <si>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</si>
  <si>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</si>
  <si>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</si>
  <si>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</si>
  <si>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</si>
  <si>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</si>
  <si>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</si>
  <si>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</si>
  <si>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</si>
  <si>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</si>
  <si>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</si>
  <si>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</si>
  <si>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</si>
  <si>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</si>
  <si>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</si>
  <si>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</si>
  <si>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</si>
  <si>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</si>
  <si>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</si>
  <si>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</si>
  <si>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</si>
  <si>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</si>
  <si>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</si>
  <si>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</si>
  <si>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</si>
  <si>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</si>
  <si>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</si>
  <si>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</si>
  <si>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</si>
  <si>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</si>
  <si>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</si>
  <si>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</si>
  <si>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</si>
  <si>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</si>
  <si>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</si>
  <si>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</si>
  <si>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</si>
  <si>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</si>
  <si>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</si>
  <si>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</si>
  <si>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</si>
  <si>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</si>
  <si>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</si>
  <si>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</si>
  <si>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</si>
  <si>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</si>
  <si>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</si>
  <si>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</si>
  <si>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</si>
  <si>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</si>
  <si>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</si>
  <si>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</si>
  <si>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</si>
  <si>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</si>
  <si>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</si>
  <si>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</si>
  <si>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</si>
  <si>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</si>
  <si>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</si>
  <si>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</si>
  <si>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</si>
  <si>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</si>
  <si>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</si>
  <si>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</si>
  <si>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</si>
  <si>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</si>
  <si>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</si>
  <si>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</si>
  <si>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</si>
  <si>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</si>
  <si>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</si>
  <si>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</si>
  <si>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</si>
  <si>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</si>
  <si>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</si>
  <si>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</si>
  <si>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</si>
  <si>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</si>
  <si>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</si>
  <si>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</si>
  <si>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</si>
  <si>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</si>
  <si>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</si>
  <si>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</si>
  <si>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</si>
  <si>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</si>
  <si>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</si>
  <si>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</si>
  <si>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</si>
  <si>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</si>
  <si>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</si>
  <si>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</si>
  <si>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</si>
  <si>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</si>
  <si>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</si>
  <si>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</si>
  <si>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</si>
  <si>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</si>
  <si>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</si>
  <si>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</si>
  <si>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</si>
  <si>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</si>
  <si>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</si>
  <si>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</si>
  <si>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</si>
  <si>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</si>
  <si>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</si>
  <si>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</si>
  <si>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</si>
  <si>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</si>
  <si>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</si>
  <si>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</si>
  <si>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</si>
  <si>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</si>
  <si>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</si>
  <si>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</si>
  <si>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</si>
  <si>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</si>
  <si>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</si>
  <si>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</si>
  <si>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</si>
  <si>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</si>
  <si>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</si>
  <si>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</si>
  <si>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</si>
  <si>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</si>
  <si>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</si>
  <si>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</si>
  <si>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</si>
  <si>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</si>
  <si>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</si>
  <si>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</si>
  <si>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</si>
  <si>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</si>
  <si>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</si>
  <si>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</si>
  <si>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</si>
  <si>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</si>
  <si>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</si>
  <si>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</si>
  <si>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</si>
  <si>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</si>
  <si>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</si>
  <si>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</si>
  <si>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</si>
  <si>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</si>
  <si>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</si>
  <si>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</si>
  <si>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</si>
  <si>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</si>
  <si>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</si>
  <si>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</si>
  <si>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</si>
  <si>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</si>
  <si>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</si>
  <si>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</si>
  <si>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</si>
  <si>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</si>
  <si>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</si>
  <si>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</si>
  <si>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</si>
  <si>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</si>
  <si>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</si>
  <si>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</si>
  <si>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</si>
  <si>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</si>
  <si>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</si>
  <si>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</si>
  <si>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</si>
  <si>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</si>
  <si>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</si>
  <si>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</si>
  <si>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</si>
  <si>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</si>
  <si>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</si>
  <si>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</si>
  <si>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</si>
  <si>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</si>
  <si>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</si>
  <si>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</si>
  <si>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</si>
  <si>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</si>
  <si>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</si>
  <si>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</si>
  <si>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</si>
  <si>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</si>
  <si>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</si>
  <si>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</si>
  <si>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</si>
  <si>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</si>
  <si>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</si>
  <si>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</si>
  <si>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</si>
  <si>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</si>
  <si>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</si>
  <si>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</si>
  <si>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</si>
  <si>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</si>
  <si>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</si>
  <si>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</si>
  <si>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</si>
  <si>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</si>
  <si>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</si>
  <si>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</si>
  <si>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</si>
  <si>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</si>
  <si>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</si>
  <si>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</si>
  <si>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</si>
  <si>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</si>
  <si>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</si>
  <si>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</si>
  <si>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</si>
  <si>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</si>
  <si>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</si>
  <si>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</si>
  <si>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</si>
  <si>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</si>
  <si>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</si>
  <si>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</si>
  <si>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</si>
  <si>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</si>
  <si>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</si>
  <si>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</si>
  <si>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</si>
  <si>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</si>
  <si>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</si>
  <si>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</si>
  <si>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</si>
  <si>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</si>
  <si>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</si>
  <si>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</si>
  <si>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</si>
  <si>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</si>
  <si>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</si>
  <si>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</si>
  <si>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</si>
  <si>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</si>
  <si>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</si>
  <si>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</si>
  <si>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</si>
  <si>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</si>
  <si>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</si>
  <si>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</si>
  <si>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</si>
  <si>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</si>
  <si>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</si>
  <si>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</si>
  <si>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</si>
  <si>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</si>
  <si>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</si>
  <si>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</si>
  <si>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</si>
  <si>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</si>
  <si>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</si>
  <si>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</si>
  <si>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</si>
  <si>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</si>
  <si>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</si>
  <si>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</si>
  <si>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</si>
  <si>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</si>
  <si>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</si>
  <si>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</si>
  <si>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</si>
  <si>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</si>
  <si>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</si>
  <si>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</si>
  <si>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</si>
  <si>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</si>
  <si>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</si>
  <si>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</si>
  <si>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</si>
  <si>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</si>
  <si>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</si>
  <si>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</si>
  <si>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</si>
  <si>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</si>
  <si>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</si>
  <si>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</si>
  <si>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</si>
  <si>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</si>
  <si>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</si>
  <si>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</si>
  <si>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</si>
  <si>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</si>
  <si>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</si>
  <si>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</si>
  <si>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</si>
  <si>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</si>
  <si>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</si>
  <si>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</si>
  <si>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</si>
  <si>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</si>
  <si>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</si>
  <si>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</si>
  <si>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</si>
  <si>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</si>
  <si>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</si>
  <si>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</si>
  <si>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</si>
  <si>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</si>
  <si>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</si>
  <si>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</si>
  <si>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</si>
  <si>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</si>
  <si>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</si>
  <si>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</si>
  <si>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</si>
  <si>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</si>
  <si>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</si>
  <si>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</si>
  <si>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</si>
  <si>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</si>
  <si>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</si>
  <si>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</si>
  <si>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</si>
  <si>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</si>
  <si>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</si>
  <si>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</si>
  <si>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</si>
  <si>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</si>
  <si>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</si>
  <si>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</si>
  <si>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</si>
  <si>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</si>
  <si>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</si>
  <si>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</si>
  <si>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</si>
  <si>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</si>
  <si>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</si>
  <si>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</si>
  <si>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</si>
  <si>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</si>
  <si>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</si>
  <si>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</si>
  <si>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</si>
  <si>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</si>
  <si>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</si>
  <si>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</si>
  <si>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</si>
  <si>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</si>
  <si>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</si>
  <si>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</si>
  <si>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</si>
  <si>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</si>
  <si>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</si>
  <si>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</si>
  <si>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</si>
  <si>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</si>
  <si>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</si>
  <si>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</si>
  <si>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</si>
  <si>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</si>
  <si>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</si>
  <si>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</si>
  <si>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</si>
  <si>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</si>
  <si>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</si>
  <si>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</si>
  <si>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</si>
  <si>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</si>
  <si>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</si>
  <si>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</si>
  <si>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</si>
  <si>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</si>
  <si>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</si>
  <si>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</si>
  <si>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</si>
  <si>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</si>
  <si>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</si>
  <si>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</si>
  <si>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</si>
  <si>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</si>
  <si>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</si>
  <si>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</si>
  <si>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</si>
  <si>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</si>
  <si>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</si>
  <si>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</si>
  <si>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</si>
  <si>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</si>
  <si>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</si>
  <si>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</si>
  <si>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</si>
  <si>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</si>
  <si>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</si>
  <si>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</si>
  <si>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</si>
  <si>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</si>
  <si>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</si>
  <si>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</si>
  <si>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</si>
  <si>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</si>
  <si>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</si>
  <si>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</si>
  <si>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</si>
  <si>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</si>
  <si>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</si>
  <si>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</si>
  <si>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</si>
  <si>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</si>
  <si>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</si>
  <si>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</si>
  <si>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</si>
  <si>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</si>
  <si>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</si>
  <si>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</si>
  <si>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</si>
  <si>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</si>
  <si>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</si>
  <si>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</si>
  <si>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</si>
  <si>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</si>
  <si>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</si>
  <si>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</si>
  <si>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</si>
  <si>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</si>
  <si>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</si>
  <si>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</si>
  <si>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</si>
  <si>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</si>
  <si>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</si>
  <si>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</si>
  <si>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</si>
  <si>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</si>
  <si>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</si>
  <si>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</si>
  <si>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</si>
  <si>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</si>
  <si>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</si>
  <si>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</si>
  <si>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</si>
  <si>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</si>
  <si>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</si>
  <si>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</si>
  <si>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</si>
  <si>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</si>
  <si>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</si>
  <si>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</si>
  <si>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</si>
  <si>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</si>
  <si>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</si>
  <si>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</si>
  <si>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</si>
  <si>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</si>
  <si>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</si>
  <si>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</si>
  <si>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</si>
  <si>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</si>
  <si>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</si>
  <si>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</si>
  <si>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</si>
  <si>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</si>
  <si>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</si>
  <si>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</si>
  <si>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</si>
  <si>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</si>
  <si>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</si>
  <si>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</si>
  <si>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</si>
  <si>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</si>
  <si>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</si>
  <si>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</si>
  <si>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</si>
  <si>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</si>
  <si>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</si>
  <si>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</si>
  <si>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</si>
  <si>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</si>
  <si>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</si>
  <si>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</si>
  <si>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</si>
  <si>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</si>
  <si>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</si>
  <si>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</si>
  <si>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</si>
  <si>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</si>
  <si>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</si>
  <si>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</si>
  <si>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</si>
  <si>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</si>
  <si>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</si>
  <si>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</si>
  <si>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</si>
  <si>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</si>
  <si>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</si>
  <si>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</si>
  <si>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</si>
  <si>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</si>
  <si>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</si>
  <si>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</si>
  <si>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</si>
  <si>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</si>
  <si>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</si>
  <si>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</si>
  <si>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</si>
  <si>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</si>
  <si>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</si>
  <si>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</si>
  <si>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</si>
  <si>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</si>
  <si>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</si>
  <si>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</si>
  <si>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</si>
  <si>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</si>
  <si>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</si>
  <si>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</si>
  <si>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</si>
  <si>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</si>
  <si>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</si>
  <si>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</si>
  <si>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</si>
  <si>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</si>
  <si>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</si>
  <si>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</si>
  <si>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</si>
  <si>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</si>
  <si>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</si>
  <si>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</si>
  <si>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</si>
  <si>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</si>
  <si>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</si>
  <si>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</si>
  <si>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</si>
  <si>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</si>
  <si>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</si>
  <si>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</si>
  <si>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</si>
  <si>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</si>
  <si>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</si>
  <si>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</si>
  <si>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</si>
  <si>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</si>
  <si>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</si>
  <si>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</si>
  <si>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</si>
  <si>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</si>
  <si>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</si>
  <si>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</si>
  <si>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</si>
  <si>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</si>
  <si>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</si>
  <si>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</si>
  <si>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</si>
  <si>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</si>
  <si>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</si>
  <si>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</si>
  <si>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</si>
  <si>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</si>
  <si>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</si>
  <si>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</si>
  <si>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</si>
  <si>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</si>
  <si>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</si>
  <si>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</si>
  <si>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</si>
  <si>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</si>
  <si>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</si>
  <si>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</si>
  <si>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</si>
  <si>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</si>
  <si>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</si>
  <si>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</si>
  <si>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</si>
  <si>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</si>
  <si>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</si>
  <si>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</si>
  <si>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</si>
  <si>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</si>
  <si>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</si>
  <si>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</si>
  <si>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</si>
  <si>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</si>
  <si>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</si>
  <si>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</si>
  <si>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</si>
  <si>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</si>
  <si>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</si>
  <si>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</si>
  <si>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</si>
  <si>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</si>
  <si>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</si>
  <si>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</si>
  <si>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</si>
  <si>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</si>
  <si>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</si>
  <si>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</si>
  <si>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</si>
  <si>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</si>
  <si>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</si>
  <si>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</si>
  <si>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</si>
  <si>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</si>
  <si>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</si>
  <si>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</si>
  <si>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</si>
  <si>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</si>
  <si>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</si>
  <si>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</si>
  <si>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</si>
  <si>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</si>
  <si>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</si>
  <si>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</si>
  <si>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</si>
  <si>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</si>
  <si>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</si>
  <si>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</si>
  <si>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</si>
  <si>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</si>
  <si>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</si>
  <si>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</si>
  <si>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</si>
  <si>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</si>
  <si>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</si>
  <si>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</si>
  <si>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</si>
  <si>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</si>
  <si>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</si>
  <si>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</si>
  <si>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</si>
  <si>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</si>
  <si>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</si>
  <si>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</si>
  <si>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</si>
  <si>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</si>
  <si>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</si>
  <si>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</si>
  <si>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</si>
  <si>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</si>
  <si>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</si>
  <si>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</si>
  <si>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</si>
  <si>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</si>
  <si>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</si>
  <si>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</si>
  <si>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</si>
  <si>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</si>
  <si>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</si>
  <si>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</si>
  <si>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</si>
  <si>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</si>
  <si>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</si>
  <si>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</si>
  <si>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</si>
  <si>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</si>
  <si>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</si>
  <si>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</si>
  <si>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</si>
  <si>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</si>
  <si>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</si>
  <si>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</si>
  <si>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</si>
  <si>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</si>
  <si>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</si>
  <si>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</si>
  <si>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</si>
  <si>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</si>
  <si>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</si>
  <si>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</si>
  <si>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</si>
  <si>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</si>
  <si>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</si>
  <si>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</si>
  <si>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</si>
  <si>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</si>
  <si>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</si>
  <si>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</si>
  <si>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</si>
  <si>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</si>
  <si>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</si>
  <si>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</si>
  <si>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</si>
  <si>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</si>
  <si>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</si>
  <si>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</si>
  <si>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</si>
  <si>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</si>
  <si>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</si>
  <si>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</si>
  <si>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</si>
  <si>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</si>
  <si>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</si>
  <si>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</si>
  <si>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</si>
  <si>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</si>
  <si>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</si>
  <si>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</si>
  <si>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</si>
  <si>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</si>
  <si>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</si>
  <si>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</si>
  <si>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</si>
  <si>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</si>
  <si>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</si>
  <si>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</si>
  <si>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</si>
  <si>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</si>
  <si>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</si>
  <si>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</si>
  <si>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</si>
  <si>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</si>
  <si>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</si>
  <si>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</si>
  <si>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</si>
  <si>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</si>
  <si>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</si>
  <si>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</si>
  <si>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</si>
  <si>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</si>
  <si>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</si>
  <si>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</si>
  <si>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</si>
  <si>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</si>
  <si>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</si>
  <si>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</si>
  <si>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</si>
  <si>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</si>
  <si>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</si>
  <si>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</si>
  <si>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</si>
  <si>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</si>
  <si>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</si>
  <si>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</si>
  <si>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</si>
  <si>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</si>
  <si>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</si>
  <si>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</si>
  <si>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</si>
  <si>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</si>
  <si>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</si>
  <si>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</si>
  <si>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</si>
  <si>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</si>
  <si>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</si>
  <si>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</si>
  <si>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</si>
  <si>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</si>
  <si>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</si>
  <si>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</si>
  <si>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</si>
  <si>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</si>
  <si>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</si>
  <si>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</si>
  <si>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</si>
  <si>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</si>
  <si>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</si>
  <si>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</si>
  <si>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</si>
  <si>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</si>
  <si>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</si>
  <si>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</si>
  <si>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</si>
  <si>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</si>
  <si>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</si>
  <si>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</si>
  <si>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</si>
  <si>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</si>
  <si>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</si>
  <si>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</si>
  <si>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</si>
  <si>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</si>
  <si>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</si>
  <si>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</si>
  <si>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</si>
  <si>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</si>
  <si>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</si>
  <si>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</si>
  <si>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</si>
  <si>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</si>
  <si>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</si>
  <si>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</si>
  <si>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</si>
  <si>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</si>
  <si>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</si>
  <si>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</si>
  <si>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</si>
  <si>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</si>
  <si>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</si>
  <si>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</si>
  <si>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</si>
  <si>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</si>
  <si>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</si>
  <si>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</si>
  <si>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</si>
  <si>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</si>
  <si>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</si>
  <si>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</si>
  <si>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</si>
  <si>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</si>
  <si>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</si>
  <si>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</si>
  <si>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</si>
  <si>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</si>
  <si>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</si>
  <si>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</si>
  <si>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</si>
  <si>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</si>
  <si>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</si>
  <si>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</si>
  <si>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</si>
  <si>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</si>
  <si>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</si>
  <si>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</si>
  <si>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</si>
  <si>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</si>
  <si>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</si>
  <si>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</si>
  <si>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</si>
  <si>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</si>
  <si>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</si>
  <si>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</si>
  <si>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</si>
  <si>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</si>
  <si>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</si>
  <si>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</si>
  <si>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</si>
  <si>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</si>
  <si>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</si>
  <si>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</si>
  <si>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</si>
  <si>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</si>
  <si>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</si>
  <si>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</si>
  <si>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</si>
  <si>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</si>
  <si>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</si>
  <si>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</si>
  <si>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</si>
  <si>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</si>
  <si>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</si>
  <si>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</si>
  <si>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</si>
  <si>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</si>
  <si>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</si>
  <si>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</si>
  <si>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</si>
  <si>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</si>
  <si>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</si>
  <si>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</si>
  <si>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</si>
  <si>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</si>
  <si>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</si>
  <si>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</si>
  <si>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</si>
  <si>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</si>
  <si>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</si>
  <si>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</si>
  <si>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</si>
  <si>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</si>
  <si>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</si>
  <si>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</si>
  <si>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</si>
  <si>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</si>
  <si>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</si>
  <si>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</si>
  <si>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</si>
  <si>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</si>
  <si>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</si>
  <si>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</si>
  <si>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</si>
  <si>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</si>
  <si>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</si>
  <si>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</si>
  <si>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</si>
  <si>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</si>
  <si>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</si>
  <si>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</si>
  <si>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</si>
  <si>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</si>
  <si>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</si>
  <si>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</si>
  <si>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</si>
  <si>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</si>
  <si>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</si>
  <si>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</si>
  <si>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</si>
  <si>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</si>
  <si>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</si>
  <si>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</si>
  <si>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</si>
  <si>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</si>
  <si>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</si>
  <si>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</si>
  <si>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</si>
  <si>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</si>
  <si>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</si>
  <si>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</si>
  <si>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</si>
  <si>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</si>
  <si>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</si>
  <si>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</si>
  <si>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</si>
  <si>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</si>
  <si>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</si>
  <si>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</si>
  <si>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</si>
  <si>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</si>
  <si>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</si>
  <si>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</si>
  <si>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</si>
  <si>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</si>
  <si>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</si>
  <si>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</si>
  <si>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</si>
  <si>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</si>
  <si>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</si>
  <si>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</si>
  <si>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</si>
  <si>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</si>
  <si>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</si>
  <si>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</si>
  <si>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</si>
  <si>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</si>
  <si>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</si>
  <si>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</si>
  <si>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</si>
  <si>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</si>
  <si>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</si>
  <si>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</si>
  <si>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</si>
  <si>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</si>
  <si>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</si>
  <si>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</si>
  <si>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</si>
  <si>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</si>
  <si>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</si>
  <si>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</si>
  <si>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</si>
  <si>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</si>
  <si>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</si>
  <si>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</si>
  <si>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</si>
  <si>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</si>
  <si>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</si>
  <si>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</si>
  <si>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</si>
  <si>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</si>
  <si>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</si>
  <si>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</si>
  <si>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</si>
  <si>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</si>
  <si>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</si>
  <si>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</si>
  <si>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</si>
  <si>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</si>
  <si>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</si>
  <si>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</si>
  <si>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</si>
  <si>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</si>
  <si>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</si>
  <si>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</si>
  <si>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</si>
  <si>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</si>
  <si>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</si>
  <si>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</si>
  <si>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</si>
  <si>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</si>
  <si>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</si>
  <si>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</si>
  <si>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</si>
  <si>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</si>
  <si>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</si>
  <si>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</si>
  <si>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</si>
  <si>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</si>
  <si>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</si>
  <si>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</si>
  <si>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</si>
  <si>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</si>
  <si>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</si>
  <si>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</si>
  <si>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</si>
  <si>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</si>
  <si>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</si>
  <si>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</si>
  <si>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</si>
  <si>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</si>
  <si>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</si>
  <si>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</si>
  <si>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</si>
  <si>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</si>
  <si>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</si>
  <si>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</si>
  <si>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</si>
  <si>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</si>
  <si>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</si>
  <si>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</si>
  <si>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</si>
  <si>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</si>
  <si>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</si>
  <si>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</si>
  <si>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</si>
  <si>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</si>
  <si>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</si>
  <si>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</si>
  <si>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</si>
  <si>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</si>
  <si>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</si>
  <si>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</si>
  <si>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</si>
  <si>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</si>
  <si>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</si>
  <si>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</si>
  <si>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</si>
  <si>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</si>
  <si>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</si>
  <si>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</si>
  <si>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</si>
  <si>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</si>
  <si>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</si>
  <si>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</si>
  <si>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</si>
  <si>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</si>
  <si>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</si>
  <si>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</si>
  <si>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</si>
  <si>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</si>
  <si>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</si>
  <si>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</si>
  <si>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</si>
  <si>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</si>
  <si>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</si>
  <si>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</si>
  <si>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</si>
  <si>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</si>
  <si>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</si>
  <si>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</si>
  <si>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</si>
  <si>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</si>
  <si>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</si>
  <si>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</si>
  <si>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</si>
  <si>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</si>
  <si>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</si>
  <si>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</si>
  <si>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</si>
  <si>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</si>
  <si>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</si>
  <si>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</si>
  <si>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</si>
  <si>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</si>
  <si>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</si>
  <si>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</si>
  <si>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</si>
  <si>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</si>
  <si>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</si>
  <si>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</si>
  <si>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</si>
  <si>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</si>
  <si>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</si>
  <si>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</si>
  <si>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</si>
  <si>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</si>
  <si>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</si>
  <si>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</si>
  <si>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</si>
  <si>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</si>
  <si>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</si>
  <si>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</si>
  <si>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</si>
  <si>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</si>
  <si>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</si>
  <si>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</si>
  <si>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</si>
  <si>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</si>
  <si>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</si>
  <si>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</si>
  <si>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</si>
  <si>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</si>
  <si>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</si>
  <si>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</si>
  <si>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</si>
  <si>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</si>
  <si>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</si>
  <si>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</si>
  <si>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</si>
  <si>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</si>
  <si>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</si>
  <si>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</si>
  <si>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</si>
  <si>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</si>
  <si>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</si>
  <si>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</si>
  <si>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</si>
  <si>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</si>
  <si>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</si>
  <si>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</si>
  <si>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</si>
  <si>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</si>
  <si>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</si>
  <si>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</si>
  <si>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</si>
  <si>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</si>
  <si>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</si>
  <si>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</si>
  <si>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</si>
  <si>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</si>
  <si>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</si>
  <si>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</si>
  <si>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</si>
  <si>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</si>
  <si>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</si>
  <si>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</si>
  <si>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</si>
  <si>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</si>
  <si>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</si>
  <si>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</si>
  <si>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</si>
  <si>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</si>
  <si>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</si>
  <si>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</si>
  <si>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</si>
  <si>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</si>
  <si>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</si>
  <si>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</si>
  <si>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</si>
  <si>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</si>
  <si>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</si>
  <si>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</si>
  <si>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</si>
  <si>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</si>
  <si>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</si>
  <si>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</si>
  <si>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</si>
  <si>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</si>
  <si>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</si>
  <si>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</si>
  <si>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</si>
  <si>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</si>
  <si>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</si>
  <si>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</si>
  <si>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</si>
  <si>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</si>
  <si>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</si>
  <si>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</si>
  <si>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</si>
  <si>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</si>
  <si>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</si>
  <si>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</si>
  <si>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</si>
  <si>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</si>
  <si>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</si>
  <si>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</si>
  <si>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</si>
  <si>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</si>
  <si>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</si>
  <si>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</si>
  <si>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</si>
  <si>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</si>
  <si>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</si>
  <si>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</si>
  <si>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</si>
  <si>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</si>
  <si>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</si>
  <si>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</si>
  <si>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</si>
  <si>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</si>
  <si>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</si>
  <si>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</si>
  <si>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</si>
  <si>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</si>
  <si>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</si>
  <si>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</si>
  <si>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</si>
  <si>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</si>
  <si>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</si>
  <si>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</si>
  <si>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</si>
  <si>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</si>
  <si>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</si>
  <si>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</si>
  <si>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</si>
  <si>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</si>
  <si>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</si>
  <si>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</si>
  <si>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</si>
  <si>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</si>
  <si>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</si>
  <si>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</si>
  <si>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</si>
  <si>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</si>
  <si>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</si>
  <si>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</si>
  <si>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</si>
  <si>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</si>
  <si>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</si>
  <si>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</si>
  <si>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</si>
  <si>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</si>
  <si>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</si>
  <si>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</si>
  <si>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</si>
  <si>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</si>
  <si>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</si>
  <si>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</si>
  <si>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</si>
  <si>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</si>
  <si>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</si>
  <si>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</si>
  <si>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</si>
  <si>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</si>
  <si>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</si>
  <si>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</si>
  <si>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</si>
  <si>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</si>
  <si>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</si>
  <si>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</si>
  <si>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</si>
  <si>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</si>
  <si>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</si>
  <si>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</si>
  <si>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</si>
  <si>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</si>
  <si>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</si>
  <si>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</si>
  <si>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</si>
  <si>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</si>
  <si>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</si>
  <si>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</si>
  <si>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</si>
  <si>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</si>
  <si>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</si>
  <si>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</si>
  <si>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</si>
  <si>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</si>
  <si>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</si>
  <si>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</si>
  <si>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</si>
  <si>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</si>
  <si>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</si>
  <si>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</si>
  <si>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</si>
  <si>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</si>
  <si>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</si>
  <si>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</si>
  <si>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</si>
  <si>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</si>
  <si>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</si>
  <si>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</si>
  <si>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</si>
  <si>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</si>
  <si>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</si>
  <si>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</si>
  <si>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</si>
  <si>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</si>
  <si>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</si>
  <si>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</si>
  <si>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</si>
  <si>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</si>
  <si>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</si>
  <si>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</si>
  <si>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</si>
  <si>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</si>
  <si>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</si>
  <si>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</si>
  <si>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</si>
  <si>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</si>
  <si>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</si>
  <si>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</si>
  <si>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</si>
  <si>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</si>
  <si>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</si>
  <si>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</si>
  <si>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</si>
  <si>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</si>
  <si>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</si>
  <si>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</si>
  <si>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</si>
  <si>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</si>
  <si>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</si>
  <si>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</si>
  <si>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</si>
  <si>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</si>
  <si>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</si>
  <si>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</si>
  <si>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</si>
  <si>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</si>
  <si>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</si>
  <si>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</si>
  <si>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</si>
  <si>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</si>
  <si>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</si>
  <si>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</si>
  <si>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</si>
  <si>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</si>
  <si>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</si>
  <si>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</si>
  <si>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</si>
  <si>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</si>
  <si>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</si>
  <si>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</si>
  <si>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</si>
  <si>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</si>
  <si>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</si>
  <si>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</si>
  <si>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</si>
  <si>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</si>
  <si>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</si>
  <si>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</si>
  <si>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</si>
  <si>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</si>
  <si>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</si>
  <si>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</si>
  <si>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</si>
  <si>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</si>
  <si>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</si>
  <si>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</si>
  <si>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</si>
  <si>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</si>
  <si>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</si>
  <si>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</si>
  <si>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</si>
  <si>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</si>
  <si>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</si>
  <si>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</si>
  <si>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</si>
  <si>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</si>
  <si>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</si>
  <si>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</si>
  <si>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</si>
  <si>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</si>
  <si>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</si>
  <si>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</si>
  <si>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</si>
  <si>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</si>
  <si>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</si>
  <si>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</si>
  <si>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</si>
  <si>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</si>
  <si>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</si>
  <si>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</si>
  <si>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</si>
  <si>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</si>
  <si>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</si>
  <si>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</si>
  <si>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</si>
  <si>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</si>
  <si>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</si>
  <si>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</si>
  <si>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</si>
  <si>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</si>
  <si>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</si>
  <si>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</si>
  <si>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</si>
  <si>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</si>
  <si>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</si>
  <si>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</si>
  <si>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</si>
  <si>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</si>
  <si>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</si>
  <si>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</si>
  <si>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</si>
  <si>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</si>
  <si>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</si>
  <si>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</si>
  <si>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</si>
  <si>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</si>
  <si>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</si>
  <si>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</si>
  <si>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</si>
  <si>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</si>
  <si>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</si>
  <si>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</si>
  <si>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</si>
  <si>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</si>
  <si>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</si>
  <si>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</si>
  <si>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</si>
  <si>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</si>
  <si>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</si>
  <si>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</si>
  <si>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</si>
  <si>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</si>
  <si>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</si>
  <si>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</si>
  <si>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</si>
  <si>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</si>
  <si>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</si>
  <si>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</si>
  <si>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</si>
  <si>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</si>
  <si>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</si>
  <si>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</si>
  <si>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</si>
  <si>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</si>
  <si>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</si>
  <si>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</si>
  <si>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</si>
  <si>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</si>
  <si>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</si>
  <si>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</si>
  <si>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</si>
  <si>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</si>
  <si>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</si>
  <si>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</si>
  <si>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</si>
  <si>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</si>
  <si>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</si>
  <si>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</si>
  <si>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</si>
  <si>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</si>
  <si>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</si>
  <si>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</si>
  <si>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</si>
  <si>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</si>
  <si>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</si>
  <si>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</si>
  <si>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</si>
  <si>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</si>
  <si>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</si>
  <si>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</si>
  <si>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</si>
  <si>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</si>
  <si>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</si>
  <si>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</si>
  <si>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</si>
  <si>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</si>
  <si>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</si>
  <si>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</si>
  <si>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</si>
  <si>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</si>
  <si>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</si>
  <si>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</si>
  <si>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</si>
  <si>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</si>
  <si>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</si>
  <si>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</si>
  <si>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</si>
  <si>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</si>
  <si>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</si>
  <si>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</si>
  <si>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</si>
  <si>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</si>
  <si>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</si>
  <si>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</si>
  <si>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</si>
  <si>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</si>
  <si>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</si>
  <si>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</si>
  <si>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</si>
  <si>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</si>
  <si>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</si>
  <si>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</si>
  <si>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</si>
  <si>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</si>
  <si>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</si>
  <si>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</si>
  <si>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</si>
  <si>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</si>
  <si>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</si>
  <si>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</si>
  <si>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</si>
  <si>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</si>
  <si>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</si>
  <si>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</si>
  <si>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</si>
  <si>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</si>
  <si>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</si>
  <si>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</si>
  <si>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</si>
  <si>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</si>
  <si>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</si>
  <si>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</si>
  <si>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</si>
  <si>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</si>
  <si>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</si>
  <si>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</si>
  <si>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</si>
  <si>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</si>
  <si>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</si>
  <si>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</si>
  <si>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</si>
  <si>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</si>
  <si>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</si>
  <si>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</si>
  <si>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</si>
  <si>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</si>
  <si>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</si>
  <si>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</si>
  <si>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</si>
  <si>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</si>
  <si>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</si>
  <si>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</si>
  <si>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</si>
  <si>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</si>
  <si>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</si>
  <si>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</si>
  <si>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</si>
  <si>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</si>
  <si>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</si>
  <si>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</si>
  <si>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</si>
  <si>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</si>
  <si>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</si>
  <si>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</si>
  <si>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</si>
  <si>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</si>
  <si>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</si>
  <si>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</si>
  <si>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</si>
  <si>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</si>
  <si>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</si>
  <si>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</si>
  <si>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</si>
  <si>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</si>
  <si>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</si>
  <si>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</si>
  <si>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</si>
  <si>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</si>
  <si>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</si>
  <si>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</si>
  <si>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</si>
  <si>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</si>
  <si>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</si>
  <si>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</si>
  <si>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</si>
  <si>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</si>
  <si>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</si>
  <si>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</si>
  <si>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</si>
  <si>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</si>
  <si>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</si>
  <si>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</si>
  <si>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</si>
  <si>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</si>
  <si>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</si>
  <si>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</si>
  <si>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</si>
  <si>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</si>
  <si>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</si>
  <si>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</si>
  <si>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</si>
  <si>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</si>
  <si>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</si>
  <si>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</si>
  <si>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</si>
  <si>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</si>
  <si>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</si>
  <si>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</si>
  <si>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</si>
  <si>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</si>
  <si>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</si>
  <si>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</si>
  <si>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</si>
  <si>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</si>
  <si>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</si>
  <si>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</si>
  <si>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</si>
  <si>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</si>
  <si>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</si>
  <si>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</si>
  <si>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</si>
  <si>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</si>
  <si>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</si>
  <si>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</si>
  <si>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</si>
  <si>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</si>
  <si>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</si>
  <si>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</si>
  <si>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</si>
  <si>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</si>
  <si>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</si>
  <si>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</si>
  <si>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</si>
  <si>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</si>
  <si>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</si>
  <si>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</si>
  <si>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</si>
  <si>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</si>
  <si>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</si>
  <si>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</si>
  <si>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</si>
  <si>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</si>
  <si>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</si>
  <si>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</si>
  <si>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</si>
  <si>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</si>
  <si>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</si>
  <si>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</si>
  <si>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</si>
  <si>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</si>
  <si>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</si>
  <si>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</si>
  <si>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</si>
  <si>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</si>
  <si>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</si>
  <si>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</si>
  <si>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</si>
  <si>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</si>
  <si>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</si>
  <si>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</si>
  <si>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</si>
  <si>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</si>
  <si>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</si>
  <si>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</si>
  <si>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</si>
  <si>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</si>
  <si>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</si>
  <si>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</si>
  <si>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</si>
  <si>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</si>
  <si>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</si>
  <si>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</si>
  <si>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</si>
  <si>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</si>
  <si>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</si>
  <si>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</si>
  <si>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</si>
  <si>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</si>
  <si>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</si>
  <si>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</si>
  <si>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</si>
  <si>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</si>
  <si>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</si>
  <si>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</si>
  <si>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</si>
  <si>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</si>
  <si>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</si>
  <si>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</si>
  <si>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</si>
  <si>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</si>
  <si>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</si>
  <si>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</si>
  <si>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</si>
  <si>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</si>
  <si>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</si>
  <si>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</si>
  <si>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</si>
  <si>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</si>
  <si>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</si>
  <si>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</si>
  <si>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</si>
  <si>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</si>
  <si>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</si>
  <si>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</si>
  <si>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</si>
  <si>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</si>
  <si>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</si>
  <si>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</si>
  <si>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</si>
  <si>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</si>
  <si>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</si>
  <si>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</si>
  <si>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</si>
  <si>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</si>
  <si>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</si>
  <si>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</si>
  <si>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</si>
  <si>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</si>
  <si>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</si>
  <si>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</si>
  <si>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</si>
  <si>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</si>
  <si>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</si>
  <si>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</si>
  <si>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</si>
  <si>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</si>
  <si>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</si>
  <si>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</si>
  <si>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</si>
  <si>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</si>
  <si>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</si>
  <si>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</si>
  <si>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</si>
  <si>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</si>
  <si>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</si>
  <si>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</si>
  <si>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</si>
  <si>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</si>
  <si>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</si>
  <si>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</si>
  <si>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</si>
  <si>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</si>
  <si>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</si>
  <si>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</si>
  <si>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</si>
  <si>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</si>
  <si>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</si>
  <si>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</si>
  <si>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</si>
  <si>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</si>
  <si>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</si>
  <si>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</si>
  <si>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</si>
  <si>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</si>
  <si>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</si>
  <si>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</si>
  <si>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</si>
  <si>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</si>
  <si>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</si>
  <si>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</si>
  <si>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</si>
  <si>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</si>
  <si>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</si>
  <si>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</si>
  <si>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</si>
  <si>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</si>
  <si>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</si>
  <si>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</si>
  <si>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</si>
  <si>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</si>
  <si>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</si>
  <si>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</si>
  <si>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</si>
  <si>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</si>
  <si>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</si>
  <si>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</si>
  <si>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</si>
  <si>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</si>
  <si>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</si>
  <si>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</si>
  <si>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</si>
  <si>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</si>
  <si>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</si>
  <si>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</si>
  <si>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</si>
  <si>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</si>
  <si>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</si>
  <si>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</si>
  <si>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</si>
  <si>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</si>
  <si>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</si>
  <si>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</si>
  <si>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</si>
  <si>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</si>
  <si>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</si>
  <si>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</si>
  <si>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</si>
  <si>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</si>
  <si>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</si>
  <si>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</si>
  <si>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</si>
  <si>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</si>
  <si>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</si>
  <si>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</si>
  <si>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</si>
  <si>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</si>
  <si>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</si>
  <si>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</si>
  <si>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</si>
  <si>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</si>
  <si>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</si>
  <si>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</si>
  <si>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</si>
  <si>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</si>
  <si>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</si>
  <si>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</si>
  <si>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</si>
  <si>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</si>
  <si>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</si>
  <si>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</si>
  <si>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</si>
  <si>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</si>
  <si>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</si>
  <si>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</si>
  <si>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</si>
  <si>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</si>
  <si>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</si>
  <si>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</si>
  <si>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</si>
  <si>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</si>
  <si>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</si>
  <si>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</si>
  <si>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</si>
  <si>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</si>
  <si>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</si>
  <si>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</si>
  <si>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</si>
  <si>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</si>
  <si>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</si>
  <si>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</si>
  <si>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</si>
  <si>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</si>
  <si>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</si>
  <si>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</si>
  <si>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</si>
  <si>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</si>
  <si>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</si>
  <si>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</si>
  <si>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</si>
  <si>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</si>
  <si>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</si>
  <si>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</si>
  <si>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</si>
  <si>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</si>
  <si>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</si>
  <si>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</si>
  <si>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</si>
  <si>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</si>
  <si>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</si>
  <si>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</si>
  <si>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</si>
  <si>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</si>
  <si>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</si>
  <si>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</si>
  <si>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</si>
  <si>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</si>
  <si>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</si>
  <si>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</si>
  <si>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</si>
  <si>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</si>
  <si>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</si>
  <si>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</si>
  <si>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</si>
  <si>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</si>
  <si>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</si>
  <si>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</si>
  <si>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</si>
  <si>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</si>
  <si>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</si>
  <si>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</si>
  <si>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</si>
  <si>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</si>
  <si>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</si>
  <si>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</si>
  <si>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</si>
  <si>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</si>
  <si>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</si>
  <si>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</si>
  <si>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</si>
  <si>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</si>
  <si>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</si>
  <si>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</si>
  <si>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</si>
  <si>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</si>
  <si>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</si>
  <si>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</si>
  <si>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</si>
  <si>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</si>
  <si>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</si>
  <si>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</si>
  <si>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</si>
  <si>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</si>
  <si>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</si>
  <si>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</si>
  <si>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</si>
  <si>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</si>
  <si>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</si>
  <si>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</si>
  <si>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</si>
  <si>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</si>
  <si>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</si>
  <si>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</si>
  <si>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</si>
  <si>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</si>
  <si>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</si>
  <si>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</si>
  <si>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</si>
  <si>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</si>
  <si>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</si>
  <si>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</si>
  <si>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</si>
  <si>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</si>
  <si>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</si>
  <si>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</si>
  <si>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</si>
  <si>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</si>
  <si>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</si>
  <si>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</si>
  <si>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</si>
  <si>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</si>
  <si>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</si>
  <si>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</si>
  <si>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</si>
  <si>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</si>
  <si>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</si>
  <si>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</si>
  <si>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</si>
  <si>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</si>
  <si>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</si>
  <si>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</si>
  <si>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</si>
  <si>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</si>
  <si>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</si>
  <si>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</si>
  <si>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</si>
  <si>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</si>
  <si>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</si>
  <si>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</si>
  <si>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</si>
  <si>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</si>
  <si>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</si>
  <si>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</si>
  <si>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</si>
  <si>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</si>
  <si>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</si>
  <si>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</si>
  <si>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</si>
  <si>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</si>
  <si>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</si>
  <si>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</si>
  <si>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</si>
  <si>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</si>
  <si>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</si>
  <si>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</si>
  <si>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</si>
  <si>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</si>
  <si>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</si>
  <si>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</si>
  <si>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</si>
  <si>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</si>
  <si>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</si>
  <si>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</si>
  <si>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</si>
  <si>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</si>
  <si>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</si>
  <si>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</si>
  <si>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</si>
  <si>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</si>
  <si>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</si>
  <si>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</si>
  <si>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</si>
  <si>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</si>
  <si>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</si>
  <si>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</si>
  <si>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</si>
  <si>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</si>
  <si>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</si>
  <si>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</si>
  <si>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</si>
  <si>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</si>
  <si>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</si>
  <si>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</si>
  <si>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</si>
  <si>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</si>
  <si>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</si>
  <si>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</si>
  <si>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</si>
  <si>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</si>
  <si>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</si>
  <si>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</si>
  <si>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</si>
  <si>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</si>
  <si>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</si>
  <si>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</si>
  <si>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</si>
  <si>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</si>
  <si>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</si>
  <si>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</si>
  <si>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</si>
  <si>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</si>
  <si>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</si>
  <si>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</si>
  <si>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</si>
  <si>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</si>
  <si>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</si>
  <si>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</si>
  <si>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</si>
  <si>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</si>
  <si>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</si>
  <si>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</si>
  <si>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</si>
  <si>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</si>
  <si>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</si>
  <si>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</si>
  <si>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</si>
  <si>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</si>
  <si>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</si>
  <si>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</si>
  <si>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</si>
  <si>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</si>
  <si>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</si>
  <si>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</si>
  <si>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</si>
  <si>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</si>
  <si>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</si>
  <si>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</si>
  <si>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</si>
  <si>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</si>
  <si>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</si>
  <si>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</si>
  <si>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</si>
  <si>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</si>
  <si>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</si>
  <si>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</si>
  <si>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</si>
  <si>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</si>
  <si>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</si>
  <si>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</si>
  <si>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</si>
  <si>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</si>
  <si>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</si>
  <si>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</si>
  <si>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</si>
  <si>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</si>
  <si>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</si>
  <si>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</si>
  <si>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</si>
  <si>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</si>
  <si>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</si>
  <si>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</si>
  <si>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</si>
  <si>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</si>
  <si>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</si>
  <si>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</si>
  <si>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</si>
  <si>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</si>
  <si>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</si>
  <si>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</si>
  <si>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</si>
  <si>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</si>
  <si>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</si>
  <si>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</si>
  <si>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</si>
  <si>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</si>
  <si>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</si>
  <si>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</si>
  <si>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</si>
  <si>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</si>
  <si>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</si>
  <si>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</si>
  <si>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</si>
  <si>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</si>
  <si>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</si>
  <si>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</si>
  <si>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</si>
  <si>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</si>
  <si>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</si>
  <si>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</si>
  <si>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</si>
  <si>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</si>
  <si>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</si>
  <si>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</si>
  <si>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</si>
  <si>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</si>
  <si>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</si>
  <si>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</si>
  <si>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</si>
  <si>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</si>
  <si>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</si>
  <si>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</si>
  <si>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</si>
  <si>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</si>
  <si>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</si>
  <si>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</si>
  <si>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</si>
  <si>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</si>
  <si>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</si>
  <si>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</si>
  <si>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</si>
  <si>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</si>
  <si>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</si>
  <si>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</si>
  <si>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</si>
  <si>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</si>
  <si>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</si>
  <si>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</si>
  <si>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</si>
  <si>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</si>
  <si>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</si>
  <si>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</si>
  <si>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</si>
  <si>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</si>
  <si>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</si>
  <si>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</si>
  <si>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</si>
  <si>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</si>
  <si>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</si>
  <si>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</si>
  <si>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</si>
  <si>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</si>
  <si>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</si>
  <si>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</si>
  <si>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</si>
  <si>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</si>
  <si>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</si>
  <si>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</si>
  <si>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</si>
  <si>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</si>
  <si>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</si>
  <si>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</si>
  <si>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</si>
  <si>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</si>
  <si>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</si>
  <si>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</si>
  <si>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</si>
  <si>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</si>
  <si>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</si>
  <si>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</si>
  <si>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</si>
  <si>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</si>
  <si>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</si>
  <si>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</si>
  <si>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</si>
  <si>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</si>
  <si>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</si>
  <si>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</si>
  <si>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</si>
  <si>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</si>
  <si>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</si>
  <si>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</si>
  <si>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</si>
  <si>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</si>
  <si>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</si>
  <si>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</si>
  <si>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</si>
  <si>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</si>
  <si>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</si>
  <si>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</si>
  <si>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</si>
  <si>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</si>
  <si>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</si>
  <si>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</si>
  <si>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</si>
  <si>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</si>
  <si>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</si>
  <si>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</si>
  <si>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</si>
  <si>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</si>
  <si>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</si>
  <si>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</si>
  <si>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</si>
  <si>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</si>
  <si>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</si>
  <si>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</si>
  <si>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</si>
  <si>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</si>
  <si>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</si>
  <si>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</si>
  <si>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</si>
  <si>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</si>
  <si>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</si>
  <si>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</si>
  <si>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</si>
  <si>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</si>
  <si>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</si>
  <si>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</si>
  <si>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</si>
  <si>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</si>
  <si>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</si>
  <si>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</si>
  <si>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</si>
  <si>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</si>
  <si>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</si>
  <si>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</si>
  <si>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</si>
  <si>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</si>
  <si>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</si>
  <si>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</si>
  <si>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</si>
  <si>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</si>
  <si>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</si>
  <si>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</si>
  <si>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</si>
  <si>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</si>
  <si>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</si>
  <si>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</si>
  <si>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</si>
  <si>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</si>
  <si>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</si>
  <si>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</si>
  <si>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</si>
  <si>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</si>
  <si>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</si>
  <si>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</si>
  <si>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</si>
  <si>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</si>
  <si>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</si>
  <si>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</si>
  <si>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</si>
  <si>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</si>
  <si>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</si>
  <si>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</si>
  <si>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</si>
  <si>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</si>
  <si>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</si>
  <si>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</si>
  <si>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</si>
  <si>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</si>
  <si>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</si>
  <si>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</si>
  <si>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</si>
  <si>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</si>
  <si>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</si>
  <si>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</si>
  <si>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</si>
  <si>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</si>
  <si>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</si>
  <si>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</si>
  <si>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</si>
  <si>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</si>
  <si>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</si>
  <si>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</si>
  <si>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</si>
  <si>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</si>
  <si>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</si>
  <si>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</si>
  <si>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</si>
  <si>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</si>
  <si>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</si>
  <si>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</si>
  <si>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</si>
  <si>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</si>
  <si>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</si>
  <si>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</si>
  <si>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</si>
  <si>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</si>
  <si>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</si>
  <si>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</si>
  <si>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</si>
  <si>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</si>
  <si>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</si>
  <si>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</si>
  <si>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</si>
  <si>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</si>
  <si>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</si>
  <si>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</si>
  <si>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</si>
  <si>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</si>
  <si>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</si>
  <si>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</si>
  <si>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</si>
  <si>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</si>
  <si>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</si>
  <si>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</si>
  <si>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</si>
  <si>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</si>
  <si>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</si>
  <si>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</si>
  <si>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</si>
  <si>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</si>
  <si>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</si>
  <si>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</si>
  <si>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</si>
  <si>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</si>
  <si>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</si>
  <si>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</si>
  <si>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</si>
  <si>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</si>
  <si>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</si>
  <si>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</si>
  <si>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</si>
  <si>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</si>
  <si>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</si>
  <si>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</si>
  <si>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</si>
  <si>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</si>
  <si>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</si>
  <si>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</si>
  <si>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</si>
  <si>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</si>
  <si>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</si>
  <si>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</si>
  <si>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</si>
  <si>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</si>
  <si>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</si>
  <si>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</si>
  <si>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</si>
  <si>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</si>
  <si>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</si>
  <si>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</si>
  <si>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</si>
  <si>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</si>
  <si>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</si>
  <si>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</si>
  <si>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</si>
  <si>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</si>
  <si>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</si>
  <si>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</si>
  <si>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</si>
  <si>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</si>
  <si>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</si>
  <si>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</si>
  <si>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</si>
  <si>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</si>
  <si>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</si>
  <si>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</si>
  <si>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</si>
  <si>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</si>
  <si>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</si>
  <si>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</si>
  <si>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</si>
  <si>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</si>
  <si>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</si>
  <si>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</si>
  <si>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</si>
  <si>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</si>
  <si>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</si>
  <si>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</si>
  <si>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</si>
  <si>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</si>
  <si>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</si>
  <si>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</si>
  <si>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</si>
  <si>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</si>
  <si>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</si>
  <si>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</si>
  <si>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</si>
  <si>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</si>
  <si>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</si>
  <si>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</si>
  <si>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</si>
  <si>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</si>
  <si>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</si>
  <si>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</si>
  <si>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</si>
  <si>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</si>
  <si>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</si>
  <si>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</si>
  <si>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</si>
  <si>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</si>
  <si>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</si>
  <si>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</si>
  <si>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</si>
  <si>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</si>
  <si>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</si>
  <si>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</si>
  <si>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</si>
  <si>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</si>
  <si>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</si>
  <si>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</si>
  <si>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</si>
  <si>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</si>
  <si>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</si>
  <si>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</si>
  <si>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</si>
  <si>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</si>
  <si>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</si>
  <si>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</si>
  <si>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</si>
  <si>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</si>
  <si>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</si>
  <si>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</si>
  <si>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</si>
  <si>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</si>
  <si>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</si>
  <si>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</si>
  <si>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</si>
  <si>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</si>
  <si>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</si>
  <si>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</si>
  <si>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</si>
  <si>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</si>
  <si>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</si>
  <si>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</si>
  <si>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</si>
  <si>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</si>
  <si>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</si>
  <si>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</si>
  <si>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</si>
  <si>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</si>
  <si>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</si>
  <si>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</si>
  <si>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</si>
  <si>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</si>
  <si>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</si>
  <si>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</si>
  <si>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</si>
  <si>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</si>
  <si>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</si>
  <si>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</si>
  <si>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</si>
  <si>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</si>
  <si>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</si>
  <si>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</si>
  <si>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</si>
  <si>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</si>
  <si>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</si>
  <si>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</si>
  <si>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</si>
  <si>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</si>
  <si>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</si>
  <si>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</si>
  <si>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</si>
  <si>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</si>
  <si>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</si>
  <si>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</si>
  <si>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</si>
  <si>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</si>
  <si>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</si>
  <si>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</si>
  <si>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</si>
  <si>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</si>
  <si>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</si>
  <si>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</si>
  <si>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</si>
  <si>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</si>
  <si>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</si>
  <si>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</si>
  <si>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</si>
  <si>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</si>
  <si>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</si>
  <si>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</si>
  <si>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</si>
  <si>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</si>
  <si>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</si>
  <si>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</si>
  <si>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</si>
  <si>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</si>
  <si>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</si>
  <si>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</si>
  <si>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</si>
  <si>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</si>
  <si>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</si>
  <si>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</si>
  <si>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</si>
  <si>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</si>
  <si>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</si>
  <si>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</si>
  <si>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</si>
  <si>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</si>
  <si>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</si>
  <si>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</si>
  <si>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</si>
  <si>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</si>
  <si>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</si>
  <si>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</si>
  <si>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</si>
  <si>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</si>
  <si>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</si>
  <si>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</si>
  <si>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</si>
  <si>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</si>
  <si>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</si>
  <si>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</si>
  <si>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</si>
  <si>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</si>
  <si>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</si>
  <si>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</si>
  <si>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</si>
  <si>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</si>
  <si>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</si>
  <si>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</si>
  <si>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</si>
  <si>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</si>
  <si>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</si>
  <si>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</si>
  <si>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</si>
  <si>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</si>
  <si>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</si>
  <si>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</si>
  <si>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</si>
  <si>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</si>
  <si>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</si>
  <si>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</si>
  <si>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</si>
  <si>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</si>
  <si>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</si>
  <si>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</si>
  <si>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</si>
  <si>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</si>
  <si>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</si>
  <si>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</si>
  <si>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</si>
  <si>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</si>
  <si>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</si>
  <si>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</si>
  <si>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</si>
  <si>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</si>
  <si>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</si>
  <si>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</si>
  <si>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</si>
  <si>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</si>
  <si>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</si>
  <si>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</si>
  <si>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</si>
  <si>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</si>
  <si>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</si>
  <si>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</si>
  <si>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</si>
  <si>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</si>
  <si>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</si>
  <si>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</si>
  <si>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</si>
  <si>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</si>
  <si>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</si>
  <si>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</si>
  <si>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</si>
  <si>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</si>
  <si>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</si>
  <si>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</si>
  <si>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</si>
  <si>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</si>
  <si>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</si>
  <si>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</si>
  <si>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</si>
  <si>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</si>
  <si>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</si>
  <si>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</si>
  <si>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</si>
  <si>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</si>
  <si>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</si>
  <si>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</si>
  <si>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</si>
  <si>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</si>
  <si>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</si>
  <si>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</si>
  <si>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</si>
  <si>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</si>
  <si>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</si>
  <si>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</si>
  <si>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</si>
  <si>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</si>
  <si>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</si>
  <si>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</si>
  <si>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</si>
  <si>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</si>
  <si>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</si>
  <si>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</si>
  <si>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</si>
  <si>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</si>
  <si>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</si>
  <si>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</si>
  <si>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</si>
  <si>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</si>
  <si>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</si>
  <si>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</si>
  <si>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</si>
  <si>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</si>
  <si>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</si>
  <si>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</si>
  <si>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</si>
  <si>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</si>
  <si>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</si>
  <si>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</si>
  <si>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</si>
  <si>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</si>
  <si>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</si>
  <si>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</si>
  <si>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</si>
  <si>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</si>
  <si>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</si>
  <si>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</si>
  <si>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</si>
  <si>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</si>
  <si>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</si>
  <si>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</si>
  <si>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</si>
  <si>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</si>
  <si>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</si>
  <si>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</si>
  <si>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</si>
  <si>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</si>
  <si>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</si>
  <si>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</si>
  <si>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</si>
  <si>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</si>
  <si>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</si>
  <si>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</si>
  <si>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</si>
  <si>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</si>
  <si>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</si>
  <si>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</si>
  <si>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</si>
  <si>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</si>
  <si>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</si>
  <si>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</si>
  <si>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</si>
  <si>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</si>
  <si>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</si>
  <si>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</si>
  <si>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</si>
  <si>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</si>
  <si>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</si>
  <si>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</si>
  <si>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</si>
  <si>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</si>
  <si>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</si>
  <si>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</si>
  <si>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</si>
  <si>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</si>
  <si>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</si>
  <si>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</si>
  <si>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</si>
  <si>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</si>
  <si>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</si>
  <si>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</si>
  <si>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</si>
  <si>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</si>
  <si>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</si>
  <si>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</si>
  <si>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</si>
  <si>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</si>
  <si>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</si>
  <si>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</si>
  <si>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</si>
  <si>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</si>
  <si>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</si>
  <si>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</si>
  <si>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</si>
  <si>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</si>
  <si>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</si>
  <si>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</si>
  <si>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</si>
  <si>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</si>
  <si>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</si>
  <si>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</si>
  <si>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</si>
  <si>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</si>
  <si>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</si>
  <si>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</si>
  <si>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</si>
  <si>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</si>
  <si>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</si>
  <si>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</si>
  <si>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</si>
  <si>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</si>
  <si>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</si>
  <si>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</si>
  <si>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</si>
  <si>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</si>
  <si>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</si>
  <si>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</si>
  <si>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</si>
  <si>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</si>
  <si>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</si>
  <si>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</si>
  <si>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</si>
  <si>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</si>
  <si>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</si>
  <si>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</si>
  <si>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</si>
  <si>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</si>
  <si>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</si>
  <si>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</si>
  <si>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</si>
  <si>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</si>
  <si>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</si>
  <si>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</si>
  <si>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</si>
  <si>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</si>
  <si>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</si>
  <si>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</si>
  <si>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</si>
  <si>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</si>
  <si>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</si>
  <si>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</si>
  <si>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</si>
  <si>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</si>
  <si>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</si>
  <si>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</si>
  <si>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</si>
  <si>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</si>
  <si>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</si>
  <si>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</si>
  <si>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</si>
  <si>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</si>
  <si>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</si>
  <si>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</si>
  <si>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</si>
  <si>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</si>
  <si>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</si>
  <si>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</si>
  <si>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</si>
  <si>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</si>
  <si>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</si>
  <si>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</si>
  <si>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</si>
  <si>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</si>
  <si>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</si>
  <si>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</si>
  <si>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</si>
  <si>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</si>
  <si>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</si>
  <si>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</si>
  <si>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</si>
  <si>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</si>
  <si>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</si>
  <si>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</si>
  <si>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</si>
  <si>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</si>
  <si>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</si>
  <si>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</si>
  <si>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</si>
  <si>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</si>
  <si>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</si>
  <si>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</si>
  <si>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</si>
  <si>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</si>
  <si>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</si>
  <si>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</si>
  <si>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</si>
  <si>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</si>
  <si>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</si>
  <si>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</si>
  <si>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</si>
  <si>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</si>
  <si>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</si>
  <si>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</si>
  <si>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</si>
  <si>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</si>
  <si>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</si>
  <si>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</si>
  <si>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</si>
  <si>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</si>
  <si>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</si>
  <si>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</si>
  <si>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</si>
  <si>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</si>
  <si>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</si>
  <si>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</si>
  <si>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</si>
  <si>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</si>
  <si>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</si>
  <si>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</si>
  <si>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</si>
  <si>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</si>
  <si>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</si>
  <si>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</si>
  <si>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</si>
  <si>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</si>
  <si>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</si>
  <si>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</si>
  <si>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</si>
  <si>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</si>
  <si>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</si>
  <si>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</si>
  <si>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</si>
  <si>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</si>
  <si>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</si>
  <si>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</si>
  <si>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</si>
  <si>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</si>
  <si>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</si>
  <si>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</si>
  <si>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</si>
  <si>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</si>
  <si>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</si>
  <si>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</si>
  <si>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</si>
  <si>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</si>
  <si>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</si>
  <si>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</si>
  <si>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</si>
  <si>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</si>
  <si>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</si>
  <si>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</si>
  <si>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</si>
  <si>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</si>
  <si>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</si>
  <si>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</si>
  <si>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</si>
  <si>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</si>
  <si>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</si>
  <si>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</si>
  <si>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</si>
  <si>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</si>
  <si>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</si>
  <si>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</si>
  <si>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</si>
  <si>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</si>
  <si>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</si>
  <si>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</si>
  <si>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</si>
  <si>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</si>
  <si>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</si>
  <si>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</si>
  <si>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</si>
  <si>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</si>
  <si>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</si>
  <si>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</si>
  <si>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</si>
  <si>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</si>
  <si>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</si>
  <si>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</si>
  <si>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</si>
  <si>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</si>
  <si>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</si>
  <si>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</si>
  <si>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</si>
  <si>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</si>
  <si>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</si>
  <si>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</si>
  <si>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</si>
  <si>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</si>
  <si>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</si>
  <si>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</si>
  <si>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</si>
  <si>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</si>
  <si>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</si>
  <si>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</si>
  <si>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</si>
  <si>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</si>
  <si>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</si>
  <si>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</si>
  <si>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</si>
  <si>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</si>
  <si>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</si>
  <si>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</si>
  <si>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</si>
  <si>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</si>
  <si>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</si>
  <si>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</si>
  <si>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</si>
  <si>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</si>
  <si>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</si>
  <si>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</si>
  <si>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</si>
  <si>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</si>
  <si>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</si>
  <si>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</si>
  <si>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</si>
  <si>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</si>
  <si>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</si>
  <si>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</si>
  <si>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</si>
  <si>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</si>
  <si>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</si>
  <si>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</si>
  <si>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</si>
  <si>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</si>
  <si>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</si>
  <si>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</si>
  <si>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</si>
  <si>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</si>
  <si>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</si>
  <si>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</si>
  <si>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</si>
  <si>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</si>
  <si>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</si>
  <si>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</si>
  <si>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</si>
  <si>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</si>
  <si>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</si>
  <si>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</si>
  <si>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</si>
  <si>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</si>
  <si>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</si>
  <si>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</si>
  <si>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</si>
  <si>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</si>
  <si>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</si>
  <si>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</si>
  <si>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</si>
  <si>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</si>
  <si>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</si>
  <si>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</si>
  <si>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</si>
  <si>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</si>
  <si>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</si>
  <si>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</si>
  <si>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</si>
  <si>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</si>
  <si>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</si>
  <si>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</si>
  <si>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</si>
  <si>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</si>
  <si>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</si>
  <si>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</si>
  <si>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</si>
  <si>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</si>
  <si>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</si>
  <si>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</si>
  <si>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</si>
  <si>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</si>
  <si>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</si>
  <si>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</si>
  <si>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</si>
  <si>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</si>
  <si>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</si>
  <si>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</si>
  <si>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</si>
  <si>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</si>
  <si>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</si>
  <si>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</si>
  <si>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</si>
  <si>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</si>
  <si>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</si>
  <si>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</si>
  <si>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</si>
  <si>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</si>
  <si>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</si>
  <si>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</si>
  <si>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</si>
  <si>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</si>
  <si>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</si>
  <si>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</si>
  <si>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</si>
  <si>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</si>
  <si>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</si>
  <si>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</si>
  <si>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</si>
  <si>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</si>
  <si>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</si>
  <si>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</si>
  <si>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</si>
  <si>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</si>
  <si>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</si>
  <si>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</si>
  <si>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</si>
  <si>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</si>
  <si>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</si>
  <si>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</si>
  <si>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</si>
  <si>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</si>
  <si>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</si>
  <si>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</si>
  <si>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</si>
  <si>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</si>
  <si>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</si>
  <si>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</si>
  <si>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</si>
  <si>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</si>
  <si>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</si>
  <si>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</si>
  <si>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</si>
  <si>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</si>
  <si>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</si>
  <si>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</si>
  <si>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</si>
  <si>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</si>
  <si>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</si>
  <si>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</si>
  <si>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</si>
  <si>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</si>
  <si>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</si>
  <si>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</si>
  <si>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</si>
  <si>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</si>
  <si>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</si>
  <si>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</si>
  <si>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</si>
  <si>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</si>
  <si>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</si>
  <si>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</si>
  <si>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</si>
  <si>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</si>
  <si>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</si>
  <si>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</si>
  <si>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</si>
  <si>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</si>
  <si>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</si>
  <si>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</si>
  <si>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</si>
  <si>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</si>
  <si>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</si>
  <si>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</si>
  <si>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</si>
  <si>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</si>
  <si>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</si>
  <si>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</si>
  <si>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</si>
  <si>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</si>
  <si>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</si>
  <si>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</si>
  <si>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</si>
  <si>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</si>
  <si>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</si>
  <si>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</si>
  <si>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</si>
  <si>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</si>
  <si>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</si>
  <si>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</si>
  <si>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</si>
  <si>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</si>
  <si>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</si>
  <si>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</si>
  <si>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</si>
  <si>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</si>
  <si>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</si>
  <si>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</si>
  <si>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</si>
  <si>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</si>
  <si>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</si>
  <si>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</si>
  <si>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</si>
  <si>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</si>
  <si>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</si>
  <si>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</si>
  <si>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</si>
  <si>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</si>
  <si>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</si>
  <si>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</si>
  <si>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</si>
  <si>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</si>
  <si>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</si>
  <si>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</si>
  <si>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</si>
  <si>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</si>
  <si>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</si>
  <si>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</si>
  <si>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</si>
  <si>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</si>
  <si>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</si>
  <si>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</si>
  <si>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</si>
  <si>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</si>
  <si>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</si>
  <si>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</si>
  <si>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</si>
  <si>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</si>
  <si>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</si>
  <si>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</si>
  <si>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</si>
  <si>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</si>
  <si>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</si>
  <si>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</si>
  <si>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</si>
  <si>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</si>
  <si>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</si>
  <si>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</si>
  <si>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</si>
  <si>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</si>
  <si>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</si>
  <si>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</si>
  <si>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</si>
  <si>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</si>
  <si>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</si>
  <si>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</si>
  <si>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</si>
  <si>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</si>
  <si>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</si>
  <si>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</si>
  <si>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</si>
  <si>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</si>
  <si>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</si>
  <si>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</si>
  <si>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</si>
  <si>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</si>
  <si>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</si>
  <si>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</si>
  <si>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</si>
  <si>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</si>
  <si>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</si>
  <si>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</si>
  <si>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</si>
  <si>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</si>
  <si>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</si>
  <si>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</si>
  <si>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</si>
  <si>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</si>
  <si>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</si>
  <si>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</si>
  <si>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</si>
  <si>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</si>
  <si>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</si>
  <si>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</si>
  <si>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</si>
  <si>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</si>
  <si>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</si>
  <si>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</si>
  <si>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</si>
  <si>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</si>
  <si>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</si>
  <si>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</si>
  <si>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</si>
  <si>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</si>
  <si>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</si>
  <si>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</si>
  <si>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</si>
  <si>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</si>
  <si>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</si>
  <si>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</si>
  <si>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</si>
  <si>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</si>
  <si>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</si>
  <si>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</si>
  <si>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</si>
  <si>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</si>
  <si>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</si>
  <si>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</si>
  <si>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</si>
  <si>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</si>
  <si>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</si>
  <si>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</si>
  <si>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</si>
  <si>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</si>
  <si>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</si>
  <si>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</si>
  <si>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</si>
  <si>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</si>
  <si>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</si>
  <si>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</si>
  <si>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</si>
  <si>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</si>
  <si>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</si>
  <si>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</si>
  <si>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</si>
  <si>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</si>
  <si>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</si>
  <si>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</si>
  <si>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</si>
  <si>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</si>
  <si>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</si>
  <si>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</si>
  <si>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</si>
  <si>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</si>
  <si>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</si>
  <si>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</si>
  <si>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</si>
  <si>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</si>
  <si>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</si>
  <si>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</si>
  <si>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</si>
  <si>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</si>
  <si>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</si>
  <si>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</si>
  <si>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</si>
  <si>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</si>
  <si>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</si>
  <si>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</si>
  <si>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</si>
  <si>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</si>
  <si>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</si>
  <si>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</si>
  <si>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</si>
  <si>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</si>
  <si>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</si>
  <si>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</si>
  <si>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</si>
  <si>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</si>
  <si>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</si>
  <si>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</si>
  <si>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</si>
  <si>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</si>
  <si>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</si>
  <si>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</si>
  <si>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</si>
  <si>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</si>
  <si>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</si>
  <si>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</si>
  <si>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</si>
  <si>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</si>
  <si>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</si>
  <si>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</si>
  <si>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</si>
  <si>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</si>
  <si>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</si>
  <si>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</si>
  <si>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</si>
  <si>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</si>
  <si>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</si>
  <si>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</si>
  <si>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</si>
  <si>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</si>
  <si>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</si>
  <si>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</si>
  <si>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</si>
  <si>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</si>
  <si>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</si>
  <si>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</si>
  <si>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</si>
  <si>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</si>
  <si>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</si>
  <si>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</si>
  <si>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</si>
  <si>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</si>
  <si>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</si>
  <si>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</si>
  <si>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</si>
  <si>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</si>
  <si>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</si>
  <si>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</si>
  <si>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</si>
  <si>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</si>
  <si>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</si>
  <si>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</si>
  <si>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</si>
  <si>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</si>
  <si>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</si>
  <si>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</si>
  <si>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</si>
  <si>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</si>
  <si>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</si>
  <si>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</si>
  <si>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</si>
  <si>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</si>
  <si>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</si>
  <si>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</si>
  <si>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</si>
  <si>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</si>
  <si>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</si>
  <si>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</si>
  <si>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</si>
  <si>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</si>
  <si>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</si>
  <si>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</si>
  <si>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</si>
  <si>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</si>
  <si>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</si>
  <si>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</si>
  <si>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</si>
  <si>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</si>
  <si>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</si>
  <si>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</si>
  <si>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</si>
  <si>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</si>
  <si>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</si>
  <si>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</si>
  <si>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</si>
  <si>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</si>
  <si>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</si>
  <si>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</si>
  <si>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</si>
  <si>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</si>
  <si>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</si>
  <si>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</si>
  <si>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</si>
  <si>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</si>
  <si>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</si>
  <si>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</si>
  <si>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</si>
  <si>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</si>
  <si>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</si>
  <si>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</si>
  <si>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</si>
  <si>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</si>
  <si>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</si>
  <si>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</si>
  <si>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</si>
  <si>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</si>
  <si>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</si>
  <si>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</si>
  <si>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</si>
  <si>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</si>
  <si>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</si>
  <si>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</si>
  <si>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</si>
  <si>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</si>
  <si>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</si>
  <si>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</si>
  <si>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</si>
  <si>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</si>
  <si>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</si>
  <si>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</si>
  <si>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</si>
  <si>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</si>
  <si>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</si>
  <si>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</si>
  <si>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</si>
  <si>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</si>
  <si>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</si>
  <si>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</si>
  <si>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</si>
  <si>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</si>
  <si>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</si>
  <si>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</si>
  <si>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</si>
  <si>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</si>
  <si>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</si>
  <si>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</si>
  <si>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</si>
  <si>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</si>
  <si>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</si>
  <si>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</si>
  <si>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</si>
  <si>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</si>
  <si>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</si>
  <si>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</si>
  <si>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</si>
  <si>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</si>
  <si>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</si>
  <si>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</si>
  <si>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</si>
  <si>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</si>
  <si>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</si>
  <si>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</si>
  <si>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</si>
  <si>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</si>
  <si>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</si>
  <si>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</si>
  <si>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</si>
  <si>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</si>
  <si>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</si>
  <si>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</si>
  <si>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</si>
  <si>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</si>
  <si>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</si>
  <si>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</si>
  <si>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</si>
  <si>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</si>
  <si>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</si>
  <si>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</si>
  <si>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</si>
  <si>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</si>
  <si>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</si>
  <si>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</si>
  <si>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</si>
  <si>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</si>
  <si>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</si>
  <si>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</si>
  <si>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</si>
  <si>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</si>
  <si>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</si>
  <si>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</si>
  <si>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</si>
  <si>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</si>
  <si>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</si>
  <si>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</si>
  <si>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</si>
  <si>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</si>
  <si>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</si>
  <si>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</si>
  <si>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</si>
  <si>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</si>
  <si>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</si>
  <si>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</si>
  <si>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</si>
  <si>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</si>
  <si>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</si>
  <si>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</si>
  <si>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</si>
  <si>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</si>
  <si>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</si>
  <si>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</si>
  <si>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</si>
  <si>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</si>
  <si>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</si>
  <si>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</si>
  <si>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</si>
  <si>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</si>
  <si>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</si>
  <si>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</si>
  <si>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</si>
  <si>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</si>
  <si>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</si>
  <si>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</si>
  <si>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</si>
  <si>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</si>
  <si>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</si>
  <si>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</si>
  <si>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</si>
  <si>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</si>
  <si>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</si>
  <si>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</si>
  <si>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</si>
  <si>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</si>
  <si>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</si>
  <si>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</si>
  <si>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</si>
  <si>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</si>
  <si>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</si>
  <si>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</si>
  <si>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</si>
  <si>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</si>
  <si>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</si>
  <si>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</si>
  <si>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</si>
  <si>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</si>
  <si>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</si>
  <si>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</si>
  <si>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</si>
  <si>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</si>
  <si>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</si>
  <si>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</si>
  <si>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</si>
  <si>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</si>
  <si>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</si>
  <si>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</si>
  <si>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</si>
  <si>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</si>
  <si>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</si>
  <si>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</si>
  <si>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</si>
  <si>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</si>
  <si>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</si>
  <si>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</si>
  <si>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</si>
  <si>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</si>
  <si>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</si>
  <si>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</si>
  <si>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</si>
  <si>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</si>
  <si>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</si>
  <si>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</si>
  <si>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</si>
  <si>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</si>
  <si>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</si>
  <si>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</si>
  <si>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</si>
  <si>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</si>
  <si>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</si>
  <si>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</si>
  <si>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</si>
  <si>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</si>
  <si>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</si>
  <si>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</si>
  <si>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</si>
  <si>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</si>
  <si>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</si>
  <si>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</si>
  <si>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</si>
  <si>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</si>
  <si>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</si>
  <si>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</si>
  <si>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</si>
  <si>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</si>
  <si>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</si>
  <si>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</si>
  <si>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</si>
  <si>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</si>
  <si>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</si>
  <si>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</si>
  <si>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</si>
  <si>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</si>
  <si>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</si>
  <si>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</si>
  <si>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</si>
  <si>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</si>
  <si>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</si>
  <si>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</si>
  <si>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</si>
  <si>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</si>
  <si>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</si>
  <si>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</si>
  <si>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</si>
  <si>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</si>
  <si>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</si>
  <si>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</si>
  <si>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</si>
  <si>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</si>
  <si>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</si>
  <si>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</si>
  <si>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</si>
  <si>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</si>
  <si>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</si>
  <si>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</si>
  <si>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</si>
  <si>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</si>
  <si>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</si>
  <si>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</si>
  <si>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</si>
  <si>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</si>
  <si>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</si>
  <si>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</si>
  <si>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</si>
  <si>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</si>
  <si>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</si>
  <si>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</si>
  <si>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</si>
  <si>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</si>
  <si>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</si>
  <si>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</si>
  <si>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</si>
  <si>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</si>
  <si>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</si>
  <si>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</si>
  <si>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</si>
  <si>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</si>
  <si>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</si>
  <si>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</si>
  <si>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</si>
  <si>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</si>
  <si>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</si>
  <si>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</si>
  <si>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</si>
  <si>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</si>
  <si>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</si>
  <si>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</si>
  <si>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</si>
  <si>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</si>
  <si>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</si>
  <si>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</si>
  <si>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</si>
  <si>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</si>
  <si>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</si>
  <si>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</si>
  <si>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</si>
  <si>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</si>
  <si>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</si>
  <si>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</si>
  <si>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</si>
  <si>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</si>
  <si>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</si>
  <si>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</si>
  <si>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</si>
  <si>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</si>
  <si>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</si>
  <si>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</si>
  <si>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</si>
  <si>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</si>
  <si>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</si>
  <si>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</si>
  <si>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</si>
  <si>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</si>
  <si>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</si>
  <si>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</si>
  <si>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</si>
  <si>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</si>
  <si>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</si>
  <si>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</si>
  <si>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</si>
  <si>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</si>
  <si>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</si>
  <si>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</si>
  <si>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</si>
  <si>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</si>
  <si>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</si>
  <si>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</si>
  <si>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</si>
  <si>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</si>
  <si>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</si>
  <si>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</si>
  <si>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</si>
  <si>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</si>
  <si>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</si>
  <si>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</si>
  <si>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</si>
  <si>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</si>
  <si>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</si>
  <si>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</si>
  <si>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</si>
  <si>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</si>
  <si>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</si>
  <si>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</si>
  <si>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</si>
  <si>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</si>
  <si>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</si>
  <si>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</si>
  <si>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</si>
  <si>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</si>
  <si>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</si>
  <si>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</si>
  <si>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</si>
  <si>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</si>
  <si>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</si>
  <si>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</si>
  <si>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</si>
  <si>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</si>
  <si>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</si>
  <si>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</si>
  <si>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</si>
  <si>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</si>
  <si>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</si>
  <si>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</si>
  <si>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</si>
  <si>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</si>
  <si>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</si>
  <si>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</si>
  <si>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</si>
  <si>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</si>
  <si>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</si>
  <si>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</si>
  <si>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</si>
  <si>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</si>
  <si>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</si>
  <si>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</si>
  <si>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</si>
  <si>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</si>
  <si>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</si>
  <si>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</si>
  <si>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</si>
  <si>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</si>
  <si>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</si>
  <si>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</si>
  <si>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</si>
  <si>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</si>
  <si>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</si>
  <si>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</si>
  <si>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</si>
  <si>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</si>
  <si>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</si>
  <si>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</si>
  <si>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</si>
  <si>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</si>
  <si>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</si>
  <si>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</si>
  <si>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</si>
  <si>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</si>
  <si>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</si>
  <si>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</si>
  <si>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</si>
  <si>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</si>
  <si>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</si>
  <si>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</si>
  <si>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</si>
  <si>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</si>
  <si>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</si>
  <si>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</si>
  <si>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</si>
  <si>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</si>
  <si>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</si>
  <si>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</si>
  <si>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</si>
  <si>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</si>
  <si>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</si>
  <si>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</si>
  <si>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</si>
  <si>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</si>
  <si>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</si>
  <si>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</si>
  <si>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</si>
  <si>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</si>
  <si>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</si>
  <si>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</si>
  <si>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</si>
  <si>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</si>
  <si>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</si>
  <si>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</si>
  <si>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</si>
  <si>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</si>
  <si>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</si>
  <si>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</si>
  <si>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</si>
  <si>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</si>
  <si>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</si>
  <si>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</si>
  <si>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</si>
  <si>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</si>
  <si>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</si>
  <si>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</si>
  <si>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</si>
  <si>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</si>
  <si>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</si>
  <si>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</si>
  <si>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</si>
  <si>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</si>
  <si>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</si>
  <si>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</si>
  <si>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</si>
  <si>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</si>
  <si>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</si>
  <si>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</si>
  <si>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</si>
  <si>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</si>
  <si>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</si>
  <si>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</si>
  <si>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</si>
  <si>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</si>
  <si>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</si>
  <si>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</si>
  <si>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</si>
  <si>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</si>
  <si>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</si>
  <si>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</si>
  <si>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</si>
  <si>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</si>
  <si>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</si>
  <si>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</si>
  <si>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</si>
  <si>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</si>
  <si>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</si>
  <si>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</si>
  <si>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</si>
  <si>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</si>
  <si>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</si>
  <si>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</si>
  <si>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</si>
  <si>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</si>
  <si>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</si>
  <si>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</si>
  <si>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</si>
  <si>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</si>
  <si>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</si>
  <si>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</si>
  <si>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</si>
  <si>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</si>
  <si>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</si>
  <si>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</si>
  <si>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</si>
  <si>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</si>
  <si>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</si>
  <si>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</si>
  <si>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</si>
  <si>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</si>
  <si>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</si>
  <si>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</si>
  <si>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</si>
  <si>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</si>
  <si>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</si>
  <si>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</si>
  <si>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</si>
  <si>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</si>
  <si>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</si>
  <si>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</si>
  <si>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</si>
  <si>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</si>
  <si>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</si>
  <si>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</si>
  <si>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</si>
  <si>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</si>
  <si>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</si>
  <si>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</si>
  <si>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</si>
  <si>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</si>
  <si>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</si>
  <si>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</si>
  <si>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</si>
  <si>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</si>
  <si>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</si>
  <si>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</si>
  <si>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</si>
  <si>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</si>
  <si>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</si>
  <si>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</si>
  <si>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</si>
  <si>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</si>
  <si>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</si>
  <si>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</si>
  <si>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</si>
  <si>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</si>
  <si>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</si>
  <si>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</si>
  <si>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</si>
  <si>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</si>
  <si>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</si>
  <si>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</si>
  <si>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</si>
  <si>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</si>
  <si>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</si>
  <si>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</si>
  <si>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</si>
  <si>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</si>
  <si>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</si>
  <si>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</si>
  <si>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</si>
  <si>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</si>
  <si>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</si>
  <si>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</si>
  <si>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</si>
  <si>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</si>
  <si>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</si>
  <si>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</si>
  <si>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</si>
  <si>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</si>
  <si>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</si>
  <si>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</si>
  <si>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</si>
  <si>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</si>
  <si>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</si>
  <si>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</si>
  <si>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</si>
  <si>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</si>
  <si>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</si>
  <si>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</si>
  <si>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</si>
  <si>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</si>
  <si>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</si>
  <si>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</si>
  <si>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</si>
  <si>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</si>
  <si>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</si>
  <si>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</si>
  <si>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</si>
  <si>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</si>
  <si>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</si>
  <si>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</si>
  <si>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</si>
  <si>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</si>
  <si>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</si>
  <si>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</si>
  <si>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</si>
  <si>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</si>
  <si>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</si>
  <si>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</si>
  <si>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</si>
  <si>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</si>
  <si>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</si>
  <si>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</si>
  <si>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</si>
  <si>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</si>
  <si>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</si>
  <si>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</si>
  <si>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</si>
  <si>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</si>
  <si>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</si>
  <si>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</si>
  <si>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</si>
  <si>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</si>
  <si>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</si>
  <si>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</si>
  <si>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</si>
  <si>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</si>
  <si>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</si>
  <si>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</si>
  <si>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</si>
  <si>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</si>
  <si>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</si>
  <si>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</si>
  <si>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</si>
  <si>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</si>
  <si>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</si>
  <si>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</si>
  <si>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</si>
  <si>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</si>
  <si>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</si>
  <si>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</si>
  <si>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</si>
  <si>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</si>
  <si>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</si>
  <si>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</si>
  <si>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</si>
  <si>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</si>
  <si>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</si>
  <si>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</si>
  <si>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</si>
  <si>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</si>
  <si>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</si>
  <si>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</si>
  <si>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</si>
  <si>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</si>
  <si>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</si>
  <si>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</si>
  <si>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</si>
  <si>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</si>
  <si>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</si>
  <si>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</si>
  <si>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</si>
  <si>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</si>
  <si>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</si>
  <si>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</si>
  <si>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</si>
  <si>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</si>
  <si>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</si>
  <si>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</si>
  <si>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</si>
  <si>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</si>
  <si>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</si>
  <si>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</si>
  <si>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</si>
  <si>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</si>
  <si>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</si>
  <si>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</si>
  <si>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</si>
  <si>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</si>
  <si>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</si>
  <si>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</si>
  <si>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</si>
  <si>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</si>
  <si>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</si>
  <si>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</si>
  <si>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</si>
  <si>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</si>
  <si>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</si>
  <si>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</si>
  <si>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</si>
  <si>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</si>
  <si>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</si>
  <si>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</si>
  <si>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</si>
  <si>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</si>
  <si>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</si>
  <si>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</si>
  <si>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</si>
  <si>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</si>
  <si>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</si>
  <si>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</si>
  <si>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</si>
  <si>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</si>
  <si>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</si>
  <si>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</si>
  <si>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</si>
  <si>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</si>
  <si>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</si>
  <si>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</si>
  <si>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</si>
  <si>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</si>
  <si>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</si>
  <si>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</si>
  <si>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</si>
  <si>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</si>
  <si>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</si>
  <si>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</si>
  <si>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</si>
  <si>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</si>
  <si>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</si>
  <si>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</si>
  <si>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</si>
  <si>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</si>
  <si>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</si>
  <si>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</si>
  <si>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</si>
  <si>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</si>
  <si>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</si>
  <si>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</si>
  <si>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</si>
  <si>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</si>
  <si>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</si>
  <si>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</si>
  <si>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</si>
  <si>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</si>
  <si>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</si>
  <si>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</si>
  <si>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</si>
  <si>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</si>
  <si>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</si>
  <si>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</si>
  <si>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</si>
  <si>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</si>
  <si>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</si>
  <si>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</si>
  <si>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</si>
  <si>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</si>
  <si>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</si>
  <si>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</si>
  <si>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</si>
  <si>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</si>
  <si>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</si>
  <si>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</si>
  <si>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</si>
  <si>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</si>
  <si>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</si>
  <si>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</si>
  <si>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</si>
  <si>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</si>
  <si>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</si>
  <si>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</si>
  <si>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</si>
  <si>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</si>
  <si>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</si>
  <si>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</si>
  <si>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</si>
  <si>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</si>
  <si>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</si>
  <si>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</si>
  <si>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</si>
  <si>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</si>
  <si>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</si>
  <si>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</si>
  <si>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</si>
  <si>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</si>
  <si>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</si>
  <si>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</si>
  <si>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</si>
  <si>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</si>
  <si>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</si>
  <si>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</si>
  <si>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</si>
  <si>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</si>
  <si>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</si>
  <si>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</si>
  <si>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</si>
  <si>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</si>
  <si>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</si>
  <si>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</si>
  <si>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</si>
  <si>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</si>
  <si>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</si>
  <si>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</si>
  <si>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</si>
  <si>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</si>
  <si>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</si>
  <si>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</si>
  <si>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</si>
  <si>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</si>
  <si>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</si>
  <si>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</si>
  <si>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</si>
  <si>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</si>
  <si>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</si>
  <si>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</si>
  <si>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</si>
  <si>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</si>
  <si>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</si>
  <si>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</si>
  <si>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</si>
  <si>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</si>
  <si>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</si>
  <si>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</si>
  <si>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</si>
  <si>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</si>
  <si>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</si>
  <si>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</si>
  <si>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</si>
  <si>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</si>
  <si>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</si>
  <si>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</si>
  <si>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</si>
  <si>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</si>
  <si>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</si>
  <si>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</si>
  <si>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</si>
  <si>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</si>
  <si>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</si>
  <si>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</si>
  <si>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</si>
  <si>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</si>
  <si>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</si>
  <si>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</si>
  <si>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</si>
  <si>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</si>
  <si>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</si>
  <si>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</si>
  <si>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</si>
  <si>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</si>
  <si>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</si>
  <si>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</si>
  <si>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</si>
  <si>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</si>
  <si>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</si>
  <si>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</si>
  <si>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</si>
  <si>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</si>
  <si>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</si>
  <si>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</si>
  <si>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</si>
  <si>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</si>
  <si>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</si>
  <si>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</si>
  <si>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</si>
  <si>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</si>
  <si>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</si>
  <si>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</si>
  <si>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</si>
  <si>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</si>
  <si>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</si>
  <si>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</si>
  <si>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</si>
  <si>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</si>
  <si>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</si>
  <si>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</si>
  <si>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</si>
  <si>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</si>
  <si>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</si>
  <si>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</si>
  <si>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</si>
  <si>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</si>
  <si>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</si>
  <si>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</si>
  <si>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</si>
  <si>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</si>
  <si>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</si>
  <si>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</si>
  <si>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</si>
  <si>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</si>
  <si>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</si>
  <si>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</si>
  <si>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</si>
  <si>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</si>
  <si>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</si>
  <si>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</si>
  <si>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</si>
  <si>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</si>
  <si>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</si>
  <si>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</si>
  <si>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</si>
  <si>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</si>
  <si>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</si>
  <si>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</si>
  <si>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</si>
  <si>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</si>
  <si>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</si>
  <si>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</si>
  <si>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</si>
  <si>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</si>
  <si>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</si>
  <si>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</si>
  <si>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</si>
  <si>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</si>
  <si>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</si>
  <si>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</si>
  <si>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</si>
  <si>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</si>
  <si>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</si>
  <si>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</si>
  <si>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</si>
  <si>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</si>
  <si>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</si>
  <si>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</si>
  <si>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</si>
  <si>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</si>
  <si>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</si>
  <si>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</si>
  <si>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</si>
  <si>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</si>
  <si>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</si>
  <si>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</si>
  <si>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</si>
  <si>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</si>
  <si>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</si>
  <si>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</si>
  <si>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</si>
  <si>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</si>
  <si>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</si>
  <si>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</si>
  <si>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</si>
  <si>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</si>
  <si>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</si>
  <si>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</si>
  <si>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</si>
  <si>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</si>
  <si>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</si>
  <si>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</si>
  <si>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</si>
  <si>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</si>
  <si>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</si>
  <si>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</si>
  <si>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</si>
  <si>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</si>
  <si>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</si>
  <si>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</si>
  <si>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</si>
  <si>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</si>
  <si>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</si>
  <si>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</si>
  <si>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</si>
  <si>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</si>
  <si>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</si>
  <si>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</si>
  <si>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</si>
  <si>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</si>
  <si>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</si>
  <si>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</si>
  <si>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</si>
  <si>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</si>
  <si>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</si>
  <si>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</si>
  <si>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</si>
  <si>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</si>
  <si>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</si>
  <si>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</si>
  <si>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</si>
  <si>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</si>
  <si>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</si>
  <si>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</si>
  <si>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</si>
  <si>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</si>
  <si>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</si>
  <si>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</si>
  <si>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</si>
  <si>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</si>
  <si>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</si>
  <si>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</si>
  <si>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</si>
  <si>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</si>
  <si>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</si>
  <si>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</si>
  <si>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</si>
  <si>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</si>
  <si>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</si>
  <si>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</si>
  <si>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</si>
  <si>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</si>
  <si>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</si>
  <si>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</si>
  <si>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</si>
  <si>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</si>
  <si>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</si>
  <si>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</si>
  <si>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</si>
  <si>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</si>
  <si>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</si>
  <si>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</si>
  <si>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</si>
  <si>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</si>
  <si>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</si>
  <si>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</si>
  <si>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</si>
  <si>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</si>
  <si>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</si>
  <si>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</si>
  <si>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</si>
  <si>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</si>
  <si>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</si>
  <si>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</si>
  <si>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</si>
  <si>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</si>
  <si>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</si>
  <si>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</si>
  <si>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</si>
  <si>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</si>
  <si>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</si>
  <si>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</si>
  <si>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</si>
  <si>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</si>
  <si>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</si>
  <si>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</si>
  <si>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</si>
  <si>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</si>
  <si>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</si>
  <si>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</si>
  <si>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</si>
  <si>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</si>
  <si>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</si>
  <si>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</si>
  <si>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</si>
  <si>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</si>
  <si>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</si>
  <si>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</si>
  <si>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</si>
  <si>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</si>
  <si>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</si>
  <si>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</si>
  <si>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</si>
  <si>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</si>
  <si>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</si>
  <si>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</si>
  <si>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</si>
  <si>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</si>
  <si>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</si>
  <si>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</si>
  <si>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</si>
  <si>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</si>
  <si>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</si>
  <si>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</si>
  <si>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</si>
  <si>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</si>
  <si>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</si>
  <si>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</si>
  <si>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</si>
  <si>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</si>
  <si>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</si>
  <si>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</si>
  <si>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</si>
  <si>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</si>
  <si>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</si>
  <si>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</si>
  <si>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</si>
  <si>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</si>
  <si>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</si>
  <si>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</si>
  <si>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</si>
  <si>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</si>
  <si>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</si>
  <si>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</si>
  <si>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</si>
  <si>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</si>
  <si>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</si>
  <si>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</si>
  <si>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</si>
  <si>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</si>
  <si>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</si>
  <si>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</si>
  <si>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</si>
  <si>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</si>
  <si>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</si>
  <si>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</si>
  <si>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</si>
  <si>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</si>
  <si>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</si>
  <si>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</si>
  <si>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</si>
  <si>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</si>
  <si>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</si>
  <si>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</si>
  <si>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</si>
  <si>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</si>
  <si>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</si>
  <si>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</si>
  <si>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</si>
  <si>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</si>
  <si>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</si>
  <si>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</si>
  <si>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</si>
  <si>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</si>
  <si>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</si>
  <si>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</si>
  <si>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</si>
  <si>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</si>
  <si>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</si>
  <si>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</si>
  <si>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</si>
  <si>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</si>
  <si>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</si>
  <si>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</si>
  <si>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</si>
  <si>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</si>
  <si>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</si>
  <si>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</si>
  <si>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</si>
  <si>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</si>
  <si>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</si>
  <si>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</si>
  <si>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</si>
  <si>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</si>
  <si>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</si>
  <si>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</si>
  <si>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</si>
  <si>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</si>
  <si>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</si>
  <si>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</si>
  <si>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</si>
  <si>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</si>
  <si>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</si>
  <si>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</si>
  <si>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</si>
  <si>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</si>
  <si>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</si>
  <si>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</si>
  <si>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</si>
  <si>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</si>
  <si>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</si>
  <si>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</si>
  <si>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</si>
  <si>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</si>
  <si>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</si>
  <si>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</si>
  <si>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</si>
  <si>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</si>
  <si>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</si>
  <si>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</si>
  <si>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</si>
  <si>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</si>
  <si>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</si>
  <si>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</si>
  <si>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</si>
  <si>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</si>
  <si>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</si>
  <si>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</si>
  <si>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</si>
  <si>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</si>
  <si>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</si>
  <si>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</si>
  <si>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</si>
  <si>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</si>
  <si>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</si>
  <si>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</si>
  <si>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</si>
  <si>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</si>
  <si>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</si>
  <si>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</si>
  <si>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</si>
  <si>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</si>
  <si>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</si>
  <si>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</si>
  <si>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</si>
  <si>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</si>
  <si>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</si>
  <si>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</si>
  <si>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</si>
  <si>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</si>
  <si>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</si>
  <si>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</si>
  <si>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</si>
  <si>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</si>
  <si>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</si>
  <si>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</si>
  <si>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</si>
  <si>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</si>
  <si>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</si>
  <si>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</si>
  <si>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</si>
  <si>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</si>
  <si>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</si>
  <si>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</si>
  <si>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</si>
  <si>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</si>
  <si>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</si>
  <si>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</si>
  <si>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</si>
  <si>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</si>
  <si>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</si>
  <si>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</si>
  <si>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</si>
  <si>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</si>
  <si>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</si>
  <si>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</si>
  <si>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</si>
  <si>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</si>
  <si>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</si>
  <si>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</si>
  <si>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</si>
  <si>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</si>
  <si>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</si>
  <si>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</si>
  <si>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</si>
  <si>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</si>
  <si>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</si>
  <si>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</si>
  <si>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</si>
  <si>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</si>
  <si>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</si>
  <si>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</si>
  <si>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</si>
  <si>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</si>
  <si>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</si>
  <si>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</si>
  <si>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</si>
  <si>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</si>
  <si>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</si>
  <si>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</si>
  <si>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</si>
  <si>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</si>
  <si>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</si>
  <si>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</si>
  <si>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</si>
  <si>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</si>
  <si>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</si>
  <si>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</si>
  <si>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</si>
  <si>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</si>
  <si>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</si>
  <si>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</si>
  <si>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</si>
  <si>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</si>
  <si>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</si>
  <si>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</si>
  <si>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</si>
  <si>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</si>
  <si>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</si>
  <si>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</si>
  <si>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</si>
  <si>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</si>
  <si>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</si>
  <si>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</si>
  <si>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</si>
  <si>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</si>
  <si>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</si>
  <si>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</si>
  <si>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</si>
  <si>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</si>
  <si>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</si>
  <si>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</si>
  <si>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</si>
  <si>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</si>
  <si>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</si>
  <si>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</si>
  <si>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</si>
  <si>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</si>
  <si>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</si>
  <si>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</si>
  <si>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</si>
  <si>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</si>
  <si>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</si>
  <si>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</si>
  <si>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</si>
  <si>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</si>
  <si>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</si>
  <si>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</si>
  <si>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</si>
  <si>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</si>
  <si>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</si>
  <si>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</si>
  <si>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</si>
  <si>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</si>
  <si>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</si>
  <si>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</si>
  <si>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</si>
  <si>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</si>
  <si>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</si>
  <si>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</si>
  <si>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</si>
  <si>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</si>
  <si>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</si>
  <si>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</si>
  <si>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</si>
  <si>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</si>
  <si>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</si>
  <si>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</si>
  <si>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</si>
  <si>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</si>
  <si>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</si>
  <si>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</si>
  <si>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</si>
  <si>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</si>
  <si>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</si>
  <si>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</si>
  <si>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</si>
  <si>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</si>
  <si>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</si>
  <si>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</si>
  <si>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</si>
  <si>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</si>
  <si>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</si>
  <si>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</si>
  <si>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</si>
  <si>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</si>
  <si>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</si>
  <si>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</si>
  <si>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</si>
  <si>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</si>
  <si>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</si>
  <si>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</si>
  <si>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</si>
  <si>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</si>
  <si>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</si>
  <si>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</si>
  <si>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</si>
  <si>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</si>
  <si>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</si>
  <si>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</si>
  <si>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</si>
  <si>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</si>
  <si>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</si>
  <si>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</si>
  <si>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</si>
  <si>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</si>
  <si>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</si>
  <si>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</si>
  <si>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</si>
  <si>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</si>
  <si>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</si>
  <si>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</si>
  <si>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</si>
  <si>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</si>
  <si>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</si>
  <si>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</si>
  <si>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</si>
  <si>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</si>
  <si>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</si>
  <si>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</si>
  <si>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</si>
  <si>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</si>
  <si>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</si>
  <si>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</si>
  <si>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</si>
  <si>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</si>
  <si>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</si>
  <si>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</si>
  <si>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</si>
  <si>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</si>
  <si>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</si>
  <si>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</si>
  <si>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</si>
  <si>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</si>
  <si>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</si>
  <si>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</si>
  <si>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</si>
  <si>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</si>
  <si>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</si>
  <si>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</si>
  <si>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</si>
  <si>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</si>
  <si>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</si>
  <si>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</si>
  <si>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</si>
  <si>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</si>
  <si>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</si>
  <si>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</si>
  <si>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</si>
  <si>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</si>
  <si>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</si>
  <si>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</si>
  <si>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</si>
  <si>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</si>
  <si>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</si>
  <si>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</si>
  <si>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</si>
  <si>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</si>
  <si>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</si>
  <si>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</si>
  <si>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</si>
  <si>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</si>
  <si>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</si>
  <si>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</si>
  <si>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</si>
  <si>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</si>
  <si>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</si>
  <si>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</si>
  <si>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</si>
  <si>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</si>
  <si>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</si>
  <si>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</si>
  <si>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</si>
  <si>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</si>
  <si>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</si>
  <si>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</si>
  <si>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</si>
  <si>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</si>
  <si>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</si>
  <si>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</si>
  <si>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</si>
  <si>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</si>
  <si>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</si>
  <si>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</si>
  <si>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</si>
  <si>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</si>
  <si>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</si>
  <si>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</si>
  <si>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</si>
  <si>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</si>
  <si>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</si>
  <si>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</si>
  <si>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</si>
  <si>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</si>
  <si>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</si>
  <si>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</si>
  <si>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</si>
  <si>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</si>
  <si>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</si>
  <si>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</si>
  <si>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</si>
  <si>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</si>
  <si>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</si>
  <si>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</si>
  <si>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</si>
  <si>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</si>
  <si>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</si>
  <si>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</si>
  <si>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</si>
  <si>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</si>
  <si>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</si>
  <si>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</si>
  <si>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</si>
  <si>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</si>
  <si>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</si>
  <si>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</si>
  <si>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</si>
  <si>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</si>
  <si>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</si>
  <si>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</si>
  <si>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</si>
  <si>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</si>
  <si>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</si>
  <si>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</si>
  <si>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</si>
  <si>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</si>
  <si>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</si>
  <si>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</si>
  <si>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</si>
  <si>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</si>
  <si>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</si>
  <si>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</si>
  <si>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</si>
  <si>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</si>
  <si>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</si>
  <si>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</si>
  <si>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</si>
  <si>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</si>
  <si>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</si>
  <si>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</si>
  <si>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</si>
  <si>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</si>
  <si>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</si>
  <si>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</si>
  <si>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</si>
  <si>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</si>
  <si>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</si>
  <si>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</si>
  <si>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</si>
  <si>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</si>
  <si>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</si>
  <si>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</si>
  <si>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</si>
  <si>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</si>
  <si>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</si>
  <si>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</si>
  <si>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</si>
  <si>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</si>
  <si>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</si>
  <si>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</si>
  <si>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</si>
  <si>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</si>
  <si>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</si>
  <si>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</si>
  <si>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</si>
  <si>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</si>
  <si>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</si>
  <si>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</si>
  <si>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</si>
  <si>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</si>
  <si>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</si>
  <si>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</si>
  <si>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</si>
  <si>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</si>
  <si>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</si>
  <si>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</si>
  <si>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</si>
  <si>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</si>
  <si>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</si>
  <si>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</si>
  <si>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</si>
  <si>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</si>
  <si>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</si>
  <si>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</si>
  <si>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</si>
  <si>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</si>
  <si>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</si>
  <si>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</si>
  <si>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</si>
  <si>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</si>
  <si>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</si>
  <si>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</si>
  <si>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</si>
  <si>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</si>
  <si>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</si>
  <si>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</si>
  <si>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</si>
  <si>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</si>
  <si>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</si>
  <si>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</si>
  <si>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</si>
  <si>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</si>
  <si>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</si>
  <si>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</si>
  <si>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</si>
  <si>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</si>
  <si>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</si>
  <si>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</si>
  <si>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</si>
  <si>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</si>
  <si>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</si>
  <si>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</si>
  <si>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</si>
  <si>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</si>
  <si>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</si>
  <si>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</si>
  <si>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</si>
  <si>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</si>
  <si>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</si>
  <si>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</si>
  <si>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</si>
  <si>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</si>
  <si>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</si>
  <si>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</si>
  <si>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</si>
  <si>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</si>
  <si>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</si>
  <si>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</si>
  <si>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</si>
  <si>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</si>
  <si>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</si>
  <si>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</si>
  <si>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</si>
  <si>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</si>
  <si>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</si>
  <si>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</si>
  <si>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</si>
  <si>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</si>
  <si>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</si>
  <si>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</si>
  <si>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</si>
  <si>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</si>
  <si>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</si>
  <si>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</si>
  <si>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</si>
  <si>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</si>
  <si>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</si>
  <si>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</si>
  <si>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</si>
  <si>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</si>
  <si>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</si>
  <si>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</si>
  <si>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</si>
  <si>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</si>
  <si>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</si>
  <si>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</si>
  <si>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</si>
  <si>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</si>
  <si>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</si>
  <si>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</si>
  <si>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</si>
  <si>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</si>
  <si>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</si>
  <si>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</si>
  <si>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</si>
  <si>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</si>
  <si>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</si>
  <si>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</si>
  <si>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</si>
  <si>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</si>
  <si>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</si>
  <si>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</si>
  <si>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</si>
  <si>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</si>
  <si>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</si>
  <si>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</si>
  <si>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</si>
  <si>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</si>
  <si>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</si>
  <si>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</si>
  <si>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</si>
  <si>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</si>
  <si>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</si>
  <si>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</si>
  <si>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</si>
  <si>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</si>
  <si>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</si>
  <si>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</si>
  <si>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</si>
  <si>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</si>
  <si>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</si>
  <si>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</si>
  <si>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</si>
  <si>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</si>
  <si>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</si>
  <si>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</si>
  <si>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</si>
  <si>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</si>
  <si>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</si>
  <si>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</si>
  <si>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</si>
  <si>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</si>
  <si>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</si>
  <si>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</si>
  <si>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</si>
  <si>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</si>
  <si>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</si>
  <si>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</si>
  <si>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</si>
  <si>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</si>
  <si>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</si>
  <si>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</si>
  <si>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</si>
  <si>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</si>
  <si>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</si>
  <si>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</si>
  <si>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</si>
  <si>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</si>
  <si>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</si>
  <si>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</si>
  <si>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</si>
  <si>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</si>
  <si>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</si>
  <si>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</si>
  <si>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</si>
  <si>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</si>
  <si>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</si>
  <si>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</si>
  <si>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</si>
  <si>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</si>
  <si>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</si>
  <si>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</si>
  <si>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</si>
  <si>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</si>
  <si>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</si>
  <si>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</si>
  <si>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</si>
  <si>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</si>
  <si>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</si>
  <si>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</si>
  <si>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</si>
  <si>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</si>
  <si>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</si>
  <si>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</si>
  <si>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</si>
  <si>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</si>
  <si>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</si>
  <si>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</si>
  <si>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</si>
  <si>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</si>
  <si>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</si>
  <si>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</si>
  <si>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</si>
  <si>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</si>
  <si>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</si>
  <si>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</si>
  <si>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</si>
  <si>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</si>
  <si>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</si>
  <si>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</si>
  <si>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</si>
  <si>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</si>
  <si>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</si>
  <si>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</si>
  <si>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</si>
  <si>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</si>
  <si>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</si>
  <si>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</si>
  <si>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</si>
  <si>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</si>
  <si>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</si>
  <si>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</si>
  <si>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</si>
  <si>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</si>
  <si>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</si>
  <si>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</si>
  <si>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</si>
  <si>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</si>
  <si>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</si>
  <si>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</si>
  <si>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</si>
  <si>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</si>
  <si>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</si>
  <si>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</si>
  <si>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</si>
  <si>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</si>
  <si>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</si>
  <si>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</si>
  <si>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</si>
  <si>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</si>
  <si>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</si>
  <si>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</si>
  <si>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</si>
  <si>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</si>
  <si>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</si>
  <si>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</si>
  <si>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</si>
  <si>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</si>
  <si>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</si>
  <si>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</si>
  <si>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</si>
  <si>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</si>
  <si>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</si>
  <si>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</si>
  <si>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</si>
  <si>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</si>
  <si>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</si>
  <si>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</si>
  <si>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</si>
  <si>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</si>
  <si>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</si>
  <si>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</si>
  <si>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</si>
  <si>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</si>
  <si>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</si>
  <si>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</si>
  <si>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</si>
  <si>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</si>
  <si>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</si>
  <si>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</si>
  <si>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</si>
  <si>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</si>
  <si>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</si>
  <si>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</si>
  <si>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</si>
  <si>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</si>
  <si>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</si>
  <si>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</si>
  <si>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</si>
  <si>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</si>
  <si>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</si>
  <si>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</si>
  <si>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</si>
  <si>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</si>
  <si>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</si>
  <si>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</si>
  <si>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</si>
  <si>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</si>
  <si>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</si>
  <si>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</si>
  <si>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</si>
  <si>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</si>
  <si>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</si>
  <si>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</si>
  <si>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</si>
  <si>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</si>
  <si>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</si>
  <si>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</si>
  <si>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</si>
  <si>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</si>
  <si>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</si>
  <si>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</si>
  <si>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</si>
  <si>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</si>
  <si>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</si>
  <si>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</si>
  <si>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</si>
  <si>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</si>
  <si>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</si>
  <si>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</si>
  <si>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</si>
  <si>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</si>
  <si>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</si>
  <si>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</si>
  <si>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</si>
  <si>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</si>
  <si>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</si>
  <si>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</si>
  <si>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</si>
  <si>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</si>
  <si>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</si>
  <si>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</si>
  <si>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</si>
  <si>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</si>
  <si>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</si>
  <si>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</si>
  <si>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</si>
  <si>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</si>
  <si>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</si>
  <si>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</si>
  <si>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</si>
  <si>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</si>
  <si>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</si>
  <si>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</si>
  <si>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</si>
  <si>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</si>
  <si>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</si>
  <si>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</si>
  <si>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</si>
  <si>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</si>
  <si>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</si>
  <si>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</si>
  <si>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</si>
  <si>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</si>
  <si>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</si>
  <si>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</si>
  <si>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</si>
  <si>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</si>
  <si>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</si>
  <si>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</si>
  <si>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</si>
  <si>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</si>
  <si>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</si>
  <si>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</si>
  <si>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</si>
  <si>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</si>
  <si>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</si>
  <si>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</si>
  <si>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</si>
  <si>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</si>
  <si>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</si>
  <si>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</si>
  <si>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</si>
  <si>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</si>
  <si>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</si>
  <si>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</si>
  <si>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</si>
  <si>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</si>
  <si>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</si>
  <si>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</si>
  <si>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</si>
  <si>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</si>
  <si>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</si>
  <si>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</si>
  <si>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</si>
  <si>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</si>
  <si>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</si>
  <si>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</si>
  <si>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</si>
  <si>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</si>
  <si>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</si>
  <si>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</si>
  <si>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</si>
  <si>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</si>
  <si>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</si>
  <si>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</si>
  <si>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</si>
  <si>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</si>
  <si>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</si>
  <si>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</si>
  <si>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</si>
  <si>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</si>
  <si>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</si>
  <si>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</si>
  <si>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</si>
  <si>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</si>
  <si>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</si>
  <si>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</si>
  <si>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</si>
  <si>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</si>
  <si>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</si>
  <si>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</si>
  <si>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</si>
  <si>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</si>
  <si>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</si>
  <si>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</si>
  <si>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</si>
  <si>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</si>
  <si>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</si>
  <si>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</si>
  <si>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</si>
  <si>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</si>
  <si>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</si>
  <si>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</si>
  <si>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</si>
  <si>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</si>
  <si>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</si>
  <si>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</si>
  <si>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</si>
  <si>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</si>
  <si>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</si>
  <si>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</si>
  <si>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</si>
  <si>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</si>
  <si>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</si>
  <si>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</si>
  <si>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</si>
  <si>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</si>
  <si>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</si>
  <si>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</si>
  <si>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</si>
  <si>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</si>
  <si>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</si>
  <si>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</si>
  <si>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</si>
  <si>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</si>
  <si>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</si>
  <si>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</si>
  <si>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</si>
  <si>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</si>
  <si>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</si>
  <si>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</si>
  <si>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</si>
  <si>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</si>
  <si>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</si>
  <si>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</si>
  <si>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</si>
  <si>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</si>
  <si>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</si>
  <si>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</si>
  <si>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</si>
  <si>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</si>
  <si>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</si>
  <si>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</si>
  <si>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</si>
  <si>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</si>
  <si>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</si>
  <si>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</si>
  <si>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</si>
  <si>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</si>
  <si>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</si>
  <si>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</si>
  <si>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</si>
  <si>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</si>
  <si>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</si>
  <si>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</si>
  <si>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</si>
  <si>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</si>
  <si>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</si>
  <si>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</si>
  <si>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</si>
  <si>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</si>
  <si>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</si>
  <si>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</si>
  <si>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</si>
  <si>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</si>
  <si>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</si>
  <si>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</si>
  <si>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</si>
  <si>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</si>
  <si>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</si>
  <si>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</si>
  <si>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</si>
  <si>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</si>
  <si>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</si>
  <si>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</si>
  <si>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</si>
  <si>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</si>
  <si>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</si>
  <si>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</si>
  <si>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</si>
  <si>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</si>
  <si>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</si>
  <si>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</si>
  <si>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</si>
  <si>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</si>
  <si>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</si>
  <si>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</si>
  <si>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</si>
  <si>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</si>
  <si>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</si>
  <si>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</si>
  <si>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</si>
  <si>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</si>
  <si>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</si>
  <si>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</si>
  <si>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</si>
  <si>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</si>
  <si>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</si>
  <si>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</si>
  <si>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</si>
  <si>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</si>
  <si>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</si>
  <si>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</si>
  <si>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</si>
  <si>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</si>
  <si>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</si>
  <si>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</si>
  <si>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</si>
  <si>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</si>
  <si>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</si>
  <si>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</si>
  <si>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</si>
  <si>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</si>
  <si>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</si>
  <si>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</si>
  <si>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</si>
  <si>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</si>
  <si>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</si>
  <si>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</si>
  <si>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</si>
  <si>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</si>
  <si>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</si>
  <si>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</si>
  <si>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</si>
  <si>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</si>
  <si>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</si>
  <si>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</si>
  <si>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</si>
  <si>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</si>
  <si>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</si>
  <si>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</si>
  <si>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</si>
  <si>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</si>
  <si>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</si>
  <si>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</si>
  <si>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</si>
  <si>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</si>
  <si>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</si>
  <si>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</si>
  <si>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</si>
  <si>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</si>
  <si>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</si>
  <si>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</si>
  <si>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</si>
  <si>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</si>
  <si>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</si>
  <si>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</si>
  <si>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</si>
  <si>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</si>
  <si>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</si>
  <si>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</si>
  <si>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</si>
  <si>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</si>
  <si>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</si>
  <si>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</si>
  <si>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</si>
  <si>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</si>
  <si>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</si>
  <si>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</si>
  <si>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</si>
  <si>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</si>
  <si>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</si>
  <si>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</si>
  <si>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</si>
  <si>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</si>
  <si>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</si>
  <si>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</si>
  <si>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</si>
  <si>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</si>
  <si>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</si>
  <si>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</si>
  <si>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</si>
  <si>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</si>
  <si>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</si>
  <si>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</si>
  <si>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</si>
  <si>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</si>
  <si>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</si>
  <si>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</si>
  <si>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</si>
  <si>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</si>
  <si>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</si>
  <si>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</si>
  <si>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</si>
  <si>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</si>
  <si>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</si>
  <si>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</si>
  <si>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</si>
  <si>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</si>
  <si>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</si>
  <si>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</si>
  <si>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</si>
  <si>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</si>
  <si>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</si>
  <si>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</si>
  <si>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</si>
  <si>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</si>
  <si>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</si>
  <si>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</si>
  <si>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</si>
  <si>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</si>
  <si>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</si>
  <si>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</si>
  <si>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</si>
  <si>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</si>
  <si>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</si>
  <si>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</si>
  <si>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</si>
  <si>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</si>
  <si>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</si>
  <si>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</si>
  <si>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</si>
  <si>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</si>
  <si>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</si>
  <si>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</si>
  <si>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</si>
  <si>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</si>
  <si>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</si>
  <si>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</si>
  <si>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</si>
  <si>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</si>
  <si>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</si>
  <si>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</si>
  <si>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</si>
  <si>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</si>
  <si>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</si>
  <si>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</si>
  <si>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</si>
  <si>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</si>
  <si>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</si>
  <si>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</si>
  <si>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</si>
  <si>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</si>
  <si>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</si>
  <si>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</si>
  <si>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</si>
  <si>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</si>
  <si>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</si>
  <si>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</si>
  <si>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</si>
  <si>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</si>
  <si>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</si>
  <si>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</si>
  <si>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</si>
  <si>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</si>
  <si>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</si>
  <si>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</si>
  <si>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</si>
  <si>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</si>
  <si>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</si>
  <si>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</si>
  <si>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</si>
  <si>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</si>
  <si>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</si>
  <si>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</si>
  <si>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</si>
  <si>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</si>
  <si>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</si>
  <si>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</si>
  <si>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</si>
  <si>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</si>
  <si>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</si>
  <si>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</si>
  <si>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</si>
  <si>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</si>
  <si>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</si>
  <si>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</si>
  <si>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</si>
  <si>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</si>
  <si>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</si>
  <si>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</si>
  <si>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</si>
  <si>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</si>
  <si>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</si>
  <si>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</si>
  <si>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</si>
  <si>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</si>
  <si>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</si>
  <si>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</si>
  <si>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</si>
  <si>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</si>
  <si>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</si>
  <si>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</si>
  <si>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</si>
  <si>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</si>
  <si>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</si>
  <si>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</si>
  <si>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</si>
  <si>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</si>
  <si>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</si>
  <si>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</si>
  <si>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</si>
  <si>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</si>
  <si>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</si>
  <si>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</si>
  <si>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</si>
  <si>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</si>
  <si>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</si>
  <si>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</si>
  <si>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</si>
  <si>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</si>
  <si>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</si>
  <si>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</si>
  <si>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</si>
  <si>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</si>
  <si>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</si>
  <si>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</si>
  <si>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</si>
  <si>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</si>
  <si>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</si>
  <si>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</si>
  <si>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</si>
  <si>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</si>
  <si>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</si>
  <si>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</si>
  <si>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</si>
  <si>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</si>
  <si>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</si>
  <si>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</si>
  <si>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</si>
  <si>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</si>
  <si>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</si>
  <si>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</si>
  <si>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</si>
  <si>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</si>
  <si>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</si>
  <si>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</si>
  <si>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</si>
  <si>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</si>
  <si>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</si>
  <si>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</si>
  <si>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</si>
  <si>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</si>
  <si>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</si>
  <si>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</si>
  <si>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</si>
  <si>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</si>
  <si>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</si>
  <si>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</si>
  <si>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</si>
  <si>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</si>
  <si>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</si>
  <si>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</si>
  <si>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</si>
  <si>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</si>
  <si>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</si>
  <si>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</si>
  <si>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</si>
  <si>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</si>
  <si>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</si>
  <si>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</si>
  <si>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</si>
  <si>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</si>
  <si>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</si>
  <si>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</si>
  <si>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</si>
  <si>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</si>
  <si>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</si>
  <si>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</si>
  <si>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</si>
  <si>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</si>
  <si>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</si>
  <si>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</si>
  <si>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</si>
  <si>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</si>
  <si>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</si>
  <si>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</si>
  <si>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</si>
  <si>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</si>
  <si>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</si>
  <si>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</si>
  <si>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</si>
  <si>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</si>
  <si>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</si>
  <si>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</si>
  <si>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</si>
  <si>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</si>
  <si>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</si>
  <si>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</si>
  <si>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</si>
  <si>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</si>
  <si>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</si>
  <si>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</si>
  <si>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</si>
  <si>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</si>
  <si>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</si>
  <si>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</si>
  <si>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</si>
  <si>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</si>
  <si>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</si>
  <si>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</si>
  <si>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</si>
  <si>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</si>
  <si>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</si>
  <si>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</si>
  <si>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</si>
  <si>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</si>
  <si>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</si>
  <si>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</si>
  <si>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</si>
  <si>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</si>
  <si>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</si>
  <si>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</si>
  <si>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</si>
  <si>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</si>
  <si>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</si>
  <si>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</si>
  <si>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</si>
  <si>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</si>
  <si>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</si>
  <si>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</si>
  <si>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</si>
  <si>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</si>
  <si>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</si>
  <si>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</si>
  <si>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</si>
  <si>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</si>
  <si>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</si>
  <si>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</si>
  <si>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</si>
  <si>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</si>
  <si>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</si>
  <si>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</si>
  <si>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</si>
  <si>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</si>
  <si>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</si>
  <si>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</si>
  <si>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</si>
  <si>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</si>
  <si>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</si>
  <si>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</si>
  <si>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</si>
  <si>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</si>
  <si>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</si>
  <si>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</si>
  <si>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</si>
  <si>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</si>
  <si>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</si>
  <si>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</si>
  <si>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</si>
  <si>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</si>
  <si>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</si>
  <si>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</si>
  <si>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</si>
  <si>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</si>
  <si>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</si>
  <si>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</si>
  <si>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</si>
  <si>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</si>
  <si>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</si>
  <si>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</si>
  <si>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</si>
  <si>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</si>
  <si>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</si>
  <si>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</si>
  <si>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</si>
  <si>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</si>
  <si>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</si>
  <si>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</si>
  <si>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</si>
  <si>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</si>
  <si>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</si>
  <si>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</si>
  <si>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</si>
  <si>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</si>
  <si>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</si>
  <si>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</si>
  <si>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</si>
  <si>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</si>
  <si>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</si>
  <si>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</si>
  <si>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</si>
  <si>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</si>
  <si>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</si>
  <si>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</si>
  <si>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</si>
  <si>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</si>
  <si>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</si>
  <si>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</si>
  <si>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</si>
  <si>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</si>
  <si>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</si>
  <si>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</si>
  <si>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</si>
  <si>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</si>
  <si>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</si>
  <si>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</si>
  <si>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</si>
  <si>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</si>
  <si>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</si>
  <si>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</si>
  <si>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</si>
  <si>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</si>
  <si>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</si>
  <si>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</si>
  <si>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</si>
  <si>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</si>
  <si>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</si>
  <si>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</si>
  <si>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</si>
  <si>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</si>
  <si>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</si>
  <si>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</si>
  <si>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</si>
  <si>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</si>
  <si>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</si>
  <si>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</si>
  <si>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</si>
  <si>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</si>
  <si>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</si>
  <si>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</si>
  <si>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</si>
  <si>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</si>
  <si>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</si>
  <si>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</si>
  <si>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</si>
  <si>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</si>
  <si>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</si>
  <si>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</si>
  <si>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</si>
  <si>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</si>
  <si>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</si>
  <si>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</si>
  <si>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</si>
  <si>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</si>
  <si>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</si>
  <si>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</si>
  <si>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</si>
  <si>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</si>
  <si>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</si>
  <si>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</si>
  <si>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</si>
  <si>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</si>
  <si>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</si>
  <si>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</si>
  <si>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</si>
  <si>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</si>
  <si>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</si>
  <si>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</si>
  <si>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</si>
  <si>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</si>
  <si>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</si>
  <si>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</si>
  <si>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</si>
  <si>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</si>
  <si>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</si>
  <si>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</si>
  <si>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</si>
  <si>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</si>
  <si>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</si>
  <si>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</si>
  <si>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</si>
  <si>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</si>
  <si>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</si>
  <si>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</si>
  <si>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</si>
  <si>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</si>
  <si>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</si>
  <si>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</si>
  <si>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</si>
  <si>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</si>
  <si>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</si>
  <si>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</si>
  <si>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</si>
  <si>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</si>
  <si>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</si>
  <si>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</si>
  <si>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</si>
  <si>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</si>
  <si>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</si>
  <si>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</si>
  <si>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</si>
  <si>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</si>
  <si>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</si>
  <si>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</si>
  <si>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</si>
  <si>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</si>
  <si>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</si>
  <si>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</si>
  <si>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</si>
  <si>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</si>
  <si>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</si>
  <si>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</si>
  <si>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</si>
  <si>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</si>
  <si>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</si>
  <si>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</si>
  <si>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</si>
  <si>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</si>
  <si>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</si>
  <si>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</si>
  <si>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</si>
  <si>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</si>
  <si>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</si>
  <si>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</si>
  <si>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</si>
  <si>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</si>
  <si>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</si>
  <si>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</si>
  <si>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</si>
  <si>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</si>
  <si>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</si>
  <si>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</si>
  <si>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</si>
  <si>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</si>
  <si>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</si>
  <si>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</si>
  <si>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</si>
  <si>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</si>
  <si>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</si>
  <si>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</si>
  <si>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</si>
  <si>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</si>
  <si>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</si>
  <si>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</si>
  <si>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</si>
  <si>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</si>
  <si>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</si>
  <si>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</si>
  <si>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</si>
  <si>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</si>
  <si>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</si>
  <si>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</si>
  <si>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</si>
  <si>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</si>
  <si>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</si>
  <si>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</si>
  <si>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</si>
  <si>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</si>
  <si>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</si>
  <si>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</si>
  <si>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</si>
  <si>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</si>
  <si>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</si>
  <si>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</si>
  <si>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</si>
  <si>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</si>
  <si>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</si>
  <si>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</si>
  <si>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</si>
  <si>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</si>
  <si>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</si>
  <si>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</si>
  <si>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</si>
  <si>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</si>
  <si>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</si>
  <si>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</si>
  <si>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</si>
  <si>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</si>
  <si>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</si>
  <si>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</si>
  <si>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</si>
  <si>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</si>
  <si>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</si>
  <si>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</si>
  <si>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</si>
  <si>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</si>
  <si>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</si>
  <si>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</si>
  <si>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</si>
  <si>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</si>
  <si>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</si>
  <si>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</si>
  <si>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</si>
  <si>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</si>
  <si>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</si>
  <si>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</si>
  <si>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</si>
  <si>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</si>
  <si>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</si>
  <si>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</si>
  <si>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</si>
  <si>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</si>
  <si>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</si>
  <si>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</si>
  <si>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</si>
  <si>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</si>
  <si>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</si>
  <si>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</si>
  <si>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</si>
  <si>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</si>
  <si>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</si>
  <si>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</si>
  <si>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</si>
  <si>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</si>
  <si>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</si>
  <si>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</si>
  <si>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</si>
  <si>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</si>
  <si>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</si>
  <si>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</si>
  <si>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</si>
  <si>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</si>
  <si>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</si>
  <si>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</si>
  <si>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</si>
  <si>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</si>
  <si>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</si>
  <si>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</si>
  <si>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</si>
  <si>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</si>
  <si>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</si>
  <si>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</si>
  <si>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</si>
  <si>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</si>
  <si>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</si>
  <si>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</si>
  <si>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</si>
  <si>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</si>
  <si>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</si>
  <si>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</si>
  <si>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</si>
  <si>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</si>
  <si>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</si>
  <si>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</si>
  <si>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</si>
  <si>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</si>
  <si>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</si>
  <si>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</si>
  <si>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</si>
  <si>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</si>
  <si>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</si>
  <si>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</si>
  <si>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</si>
  <si>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</si>
  <si>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</si>
  <si>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</si>
  <si>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</si>
  <si>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</si>
  <si>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</si>
  <si>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</si>
  <si>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</si>
  <si>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</si>
  <si>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</si>
  <si>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</si>
  <si>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</si>
  <si>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</si>
  <si>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</si>
  <si>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</si>
  <si>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</si>
  <si>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</si>
  <si>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</si>
  <si>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</si>
  <si>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</si>
  <si>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</si>
  <si>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</si>
  <si>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</si>
  <si>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</si>
  <si>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</si>
  <si>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</si>
  <si>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</si>
  <si>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</si>
  <si>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</si>
  <si>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</si>
  <si>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</si>
  <si>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</si>
  <si>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</si>
  <si>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</si>
  <si>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</si>
  <si>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</si>
  <si>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</si>
  <si>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</si>
  <si>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</si>
  <si>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</si>
  <si>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</si>
  <si>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</si>
  <si>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</si>
  <si>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</si>
  <si>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</si>
  <si>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</si>
  <si>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</si>
  <si>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</si>
  <si>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</si>
  <si>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</si>
  <si>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</si>
  <si>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</si>
  <si>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</si>
  <si>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</si>
  <si>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</si>
  <si>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</si>
  <si>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</si>
  <si>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</si>
  <si>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</si>
  <si>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</si>
  <si>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</si>
  <si>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</si>
  <si>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</si>
  <si>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</si>
  <si>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</si>
  <si>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</si>
  <si>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</si>
  <si>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</si>
  <si>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</si>
  <si>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</si>
  <si>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</si>
  <si>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</si>
  <si>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</si>
  <si>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</si>
  <si>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</si>
  <si>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</si>
  <si>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</si>
  <si>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</si>
  <si>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</si>
  <si>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</si>
  <si>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</si>
  <si>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</si>
  <si>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</si>
  <si>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</si>
  <si>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</si>
  <si>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</si>
  <si>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</si>
  <si>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</si>
  <si>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</si>
  <si>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</si>
  <si>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</si>
  <si>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</si>
  <si>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</si>
  <si>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</si>
  <si>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</si>
  <si>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</si>
  <si>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</si>
  <si>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</si>
  <si>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</si>
  <si>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</si>
  <si>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</si>
  <si>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</si>
  <si>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</si>
  <si>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</si>
  <si>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</si>
  <si>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</si>
  <si>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</si>
  <si>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</si>
  <si>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</si>
  <si>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</si>
  <si>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</si>
  <si>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</si>
  <si>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</si>
  <si>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</si>
  <si>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</si>
  <si>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</si>
  <si>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</si>
  <si>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</si>
  <si>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</si>
  <si>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</si>
  <si>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</si>
  <si>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</si>
  <si>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</si>
  <si>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</si>
  <si>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</si>
  <si>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</si>
  <si>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</si>
  <si>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</si>
  <si>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</si>
  <si>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</si>
  <si>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</si>
  <si>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</si>
  <si>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</si>
  <si>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</si>
  <si>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</si>
  <si>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</si>
  <si>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</si>
  <si>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</si>
  <si>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</si>
  <si>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</si>
  <si>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</si>
  <si>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</si>
  <si>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</si>
  <si>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</si>
  <si>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</si>
  <si>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</si>
  <si>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</si>
  <si>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</si>
  <si>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</si>
  <si>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</si>
  <si>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</si>
  <si>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</si>
  <si>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</si>
  <si>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</si>
  <si>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</si>
  <si>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</si>
  <si>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</si>
  <si>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</si>
  <si>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</si>
  <si>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</si>
  <si>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</si>
  <si>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</si>
  <si>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</si>
  <si>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</si>
  <si>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</si>
  <si>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</si>
  <si>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</si>
  <si>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</si>
  <si>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</si>
  <si>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</si>
  <si>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</si>
  <si>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</si>
  <si>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</si>
  <si>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</si>
  <si>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</si>
  <si>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</si>
  <si>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</si>
  <si>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</si>
  <si>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</si>
  <si>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</si>
  <si>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</si>
  <si>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</si>
  <si>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</si>
  <si>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</si>
  <si>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</si>
  <si>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</si>
  <si>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</si>
  <si>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</si>
  <si>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</si>
  <si>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</si>
  <si>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</si>
  <si>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</si>
  <si>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</si>
  <si>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</si>
  <si>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</si>
  <si>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</si>
  <si>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</si>
  <si>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</si>
  <si>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</si>
  <si>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</si>
  <si>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</si>
  <si>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</si>
  <si>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</si>
  <si>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</si>
  <si>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</si>
  <si>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</si>
  <si>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</si>
  <si>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</si>
  <si>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</si>
  <si>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</si>
  <si>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</si>
  <si>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</si>
  <si>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</si>
  <si>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</si>
  <si>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</si>
  <si>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</si>
  <si>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</si>
  <si>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</si>
  <si>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</si>
  <si>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</si>
  <si>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</si>
  <si>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</si>
  <si>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</si>
  <si>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</si>
  <si>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</si>
  <si>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</si>
  <si>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</si>
  <si>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</si>
  <si>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</si>
  <si>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</si>
  <si>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</si>
  <si>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</si>
  <si>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</si>
  <si>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</si>
  <si>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</si>
  <si>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</si>
  <si>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</si>
  <si>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</si>
  <si>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</si>
  <si>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</si>
  <si>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</si>
  <si>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</si>
  <si>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</si>
  <si>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</si>
  <si>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</si>
  <si>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</si>
  <si>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</si>
  <si>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</si>
  <si>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</si>
  <si>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</si>
  <si>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</si>
  <si>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</si>
  <si>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</si>
  <si>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</si>
  <si>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</si>
  <si>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</si>
  <si>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</si>
  <si>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</si>
  <si>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</si>
  <si>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</si>
  <si>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</si>
  <si>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</si>
  <si>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</si>
  <si>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</si>
  <si>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</si>
  <si>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</si>
  <si>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</si>
  <si>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</si>
  <si>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</si>
  <si>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</si>
  <si>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</si>
  <si>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</si>
  <si>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</si>
  <si>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</si>
  <si>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</si>
  <si>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</si>
  <si>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</si>
  <si>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</si>
  <si>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</si>
  <si>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</si>
  <si>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</si>
  <si>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</si>
  <si>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</si>
  <si>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</si>
  <si>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</si>
  <si>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</si>
  <si>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</si>
  <si>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</si>
  <si>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</si>
  <si>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</si>
  <si>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</si>
  <si>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</si>
  <si>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</si>
  <si>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</si>
  <si>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</si>
  <si>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</si>
  <si>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</si>
  <si>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</si>
  <si>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</si>
  <si>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</si>
  <si>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</si>
  <si>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</si>
  <si>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</si>
  <si>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</si>
  <si>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</si>
  <si>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</si>
  <si>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</si>
  <si>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</si>
  <si>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</si>
  <si>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</si>
  <si>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</si>
  <si>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</si>
  <si>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</si>
  <si>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</si>
  <si>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</si>
  <si>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</si>
  <si>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</si>
  <si>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</si>
  <si>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</si>
  <si>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</si>
  <si>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</si>
  <si>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</si>
  <si>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</si>
  <si>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</si>
  <si>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</si>
  <si>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</si>
  <si>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</si>
  <si>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</si>
  <si>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</si>
  <si>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</si>
  <si>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</si>
  <si>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</si>
  <si>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</si>
  <si>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</si>
  <si>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</si>
  <si>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</si>
  <si>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</si>
  <si>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</si>
  <si>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</si>
  <si>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</si>
  <si>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</si>
  <si>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</si>
  <si>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</si>
  <si>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</si>
  <si>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</si>
  <si>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</si>
  <si>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</si>
  <si>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</si>
  <si>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</si>
  <si>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</si>
  <si>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</si>
  <si>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</si>
  <si>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</si>
  <si>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</si>
  <si>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</si>
  <si>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</si>
  <si>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</si>
  <si>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</si>
  <si>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</si>
  <si>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</si>
  <si>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</si>
  <si>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</si>
  <si>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</si>
  <si>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</si>
  <si>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</si>
  <si>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</si>
  <si>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</si>
  <si>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</si>
  <si>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</si>
  <si>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</si>
  <si>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</si>
  <si>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</si>
  <si>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</si>
  <si>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</si>
  <si>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</si>
  <si>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</si>
  <si>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</si>
  <si>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</si>
  <si>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</si>
  <si>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</si>
  <si>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</si>
  <si>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</si>
  <si>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</si>
  <si>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</si>
  <si>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</si>
  <si>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</si>
  <si>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</si>
  <si>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</si>
  <si>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</si>
  <si>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</si>
  <si>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</si>
  <si>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</si>
  <si>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</si>
  <si>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</si>
  <si>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</si>
  <si>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</si>
  <si>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</si>
  <si>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</si>
  <si>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</si>
  <si>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</si>
  <si>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</si>
  <si>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</si>
  <si>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</si>
  <si>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</si>
  <si>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</si>
  <si>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</si>
  <si>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</si>
  <si>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</si>
  <si>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</si>
  <si>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</si>
  <si>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</si>
  <si>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</si>
  <si>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</si>
  <si>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</si>
  <si>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</si>
  <si>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</si>
  <si>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</si>
  <si>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</si>
  <si>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</si>
  <si>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</si>
  <si>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</si>
  <si>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</si>
  <si>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</si>
  <si>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</si>
  <si>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</si>
  <si>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</si>
  <si>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</si>
  <si>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</si>
  <si>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</si>
  <si>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</si>
  <si>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</si>
  <si>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</si>
  <si>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</si>
  <si>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</si>
  <si>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</si>
  <si>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</si>
  <si>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</si>
  <si>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</si>
  <si>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</si>
  <si>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</si>
  <si>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</si>
  <si>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</si>
  <si>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</si>
  <si>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</si>
  <si>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</si>
  <si>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</si>
  <si>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</si>
  <si>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</si>
  <si>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</si>
  <si>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</si>
  <si>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</si>
  <si>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</si>
  <si>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</si>
  <si>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</si>
  <si>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</si>
  <si>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</si>
  <si>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</si>
  <si>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</si>
  <si>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</si>
  <si>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</si>
  <si>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</si>
  <si>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</si>
  <si>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</si>
  <si>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</si>
  <si>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</si>
  <si>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</si>
  <si>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</si>
  <si>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</si>
  <si>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</si>
  <si>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</si>
  <si>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</si>
  <si>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</si>
  <si>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</si>
  <si>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</si>
  <si>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</si>
  <si>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</si>
  <si>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</si>
  <si>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</si>
  <si>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</si>
  <si>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</si>
  <si>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</si>
  <si>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</si>
  <si>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</si>
  <si>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</si>
  <si>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</si>
  <si>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</si>
  <si>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</si>
  <si>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</si>
  <si>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</si>
  <si>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</si>
  <si>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</si>
  <si>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</si>
  <si>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</si>
  <si>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</si>
  <si>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</si>
  <si>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</si>
  <si>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</si>
  <si>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</si>
  <si>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</si>
  <si>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</si>
  <si>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</si>
  <si>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</si>
  <si>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</si>
  <si>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</si>
  <si>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</si>
  <si>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</si>
  <si>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</si>
  <si>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</si>
  <si>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</si>
  <si>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</si>
  <si>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</si>
  <si>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</si>
  <si>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</si>
  <si>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</si>
  <si>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</si>
  <si>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</si>
  <si>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</si>
  <si>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</si>
  <si>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</si>
  <si>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</si>
  <si>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</si>
  <si>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</si>
  <si>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</si>
  <si>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</si>
  <si>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</si>
  <si>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</si>
  <si>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</si>
  <si>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</si>
  <si>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</si>
  <si>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</si>
  <si>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</si>
  <si>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</si>
  <si>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</si>
  <si>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</si>
  <si>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</si>
  <si>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</si>
  <si>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</si>
  <si>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</si>
  <si>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</si>
  <si>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</si>
  <si>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</si>
  <si>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</si>
  <si>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</si>
  <si>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</si>
  <si>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</si>
  <si>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</si>
  <si>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</si>
  <si>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</si>
  <si>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</si>
  <si>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</si>
  <si>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</si>
  <si>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</si>
  <si>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</si>
  <si>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</si>
  <si>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</si>
  <si>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</si>
  <si>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</si>
  <si>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</si>
  <si>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</si>
  <si>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</si>
  <si>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</si>
  <si>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</si>
  <si>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</si>
  <si>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</si>
  <si>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</si>
  <si>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</si>
  <si>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</si>
  <si>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</si>
  <si>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</si>
  <si>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</si>
  <si>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</si>
  <si>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</si>
  <si>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</si>
  <si>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</si>
  <si>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</si>
  <si>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</si>
  <si>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</si>
  <si>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</si>
  <si>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</si>
  <si>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</si>
  <si>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</si>
  <si>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</si>
  <si>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</si>
  <si>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</si>
  <si>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</si>
  <si>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</si>
  <si>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</si>
  <si>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</si>
  <si>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</si>
  <si>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</si>
  <si>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</si>
  <si>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</si>
  <si>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</si>
  <si>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</si>
  <si>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</si>
  <si>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</si>
  <si>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</si>
  <si>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</si>
  <si>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</si>
  <si>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</si>
  <si>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</si>
  <si>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</si>
  <si>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</si>
  <si>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</si>
  <si>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</si>
  <si>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</si>
  <si>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</si>
  <si>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</si>
  <si>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</si>
  <si>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</si>
  <si>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</si>
  <si>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</si>
  <si>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</si>
  <si>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</si>
  <si>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</si>
  <si>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</si>
  <si>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</si>
  <si>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</si>
  <si>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</si>
  <si>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</si>
  <si>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</si>
  <si>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</si>
  <si>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</si>
  <si>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</si>
  <si>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</si>
  <si>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</si>
  <si>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</si>
  <si>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</si>
  <si>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</si>
  <si>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</si>
  <si>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</si>
  <si>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</si>
  <si>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</si>
  <si>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</si>
  <si>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</si>
  <si>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</si>
  <si>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</si>
  <si>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</si>
  <si>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</si>
  <si>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</si>
  <si>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</si>
  <si>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</si>
  <si>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</si>
  <si>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</si>
  <si>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</si>
  <si>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</si>
  <si>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</si>
  <si>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</si>
  <si>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</si>
  <si>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</si>
  <si>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</si>
  <si>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</si>
  <si>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</si>
  <si>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</si>
  <si>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</si>
  <si>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</si>
  <si>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</si>
  <si>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</si>
  <si>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</si>
  <si>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</si>
  <si>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</si>
  <si>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</si>
  <si>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</si>
  <si>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</si>
  <si>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</si>
  <si>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</si>
  <si>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</si>
  <si>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</si>
  <si>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</si>
  <si>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</si>
  <si>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</si>
  <si>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</si>
  <si>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</si>
  <si>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</si>
  <si>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</si>
  <si>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</si>
  <si>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</si>
  <si>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</si>
  <si>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</si>
  <si>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</si>
  <si>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</si>
  <si>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</si>
  <si>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</si>
  <si>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</si>
  <si>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</si>
  <si>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</si>
  <si>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</si>
  <si>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</si>
  <si>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</si>
  <si>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</si>
  <si>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</si>
  <si>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</si>
  <si>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</si>
  <si>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</si>
  <si>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</si>
  <si>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</si>
  <si>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</si>
  <si>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</si>
  <si>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</si>
  <si>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</si>
  <si>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</si>
  <si>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</si>
  <si>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</si>
  <si>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</si>
  <si>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</si>
  <si>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</si>
  <si>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</si>
  <si>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</si>
  <si>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</si>
  <si>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</si>
  <si>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</si>
  <si>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</si>
  <si>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</si>
  <si>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</si>
  <si>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</si>
  <si>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</si>
  <si>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</si>
  <si>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</si>
  <si>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</si>
  <si>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</si>
  <si>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</si>
  <si>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</si>
  <si>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</si>
  <si>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</si>
  <si>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</si>
  <si>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</si>
  <si>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</si>
  <si>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</si>
  <si>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</si>
  <si>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</si>
  <si>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</si>
  <si>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</si>
  <si>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</si>
  <si>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</si>
  <si>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</si>
  <si>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</si>
  <si>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</si>
  <si>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</si>
  <si>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</si>
  <si>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</si>
  <si>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</si>
  <si>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</si>
  <si>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</si>
  <si>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</si>
  <si>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</si>
  <si>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</si>
  <si>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</si>
  <si>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</si>
  <si>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</si>
  <si>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</si>
  <si>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</si>
  <si>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</si>
  <si>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</si>
  <si>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</si>
  <si>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</si>
  <si>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</si>
  <si>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</si>
  <si>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</si>
  <si>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</si>
  <si>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</si>
  <si>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</si>
  <si>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</si>
  <si>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</si>
  <si>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</si>
  <si>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</si>
  <si>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</si>
  <si>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</si>
  <si>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</si>
  <si>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</si>
  <si>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</si>
  <si>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</si>
  <si>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</si>
  <si>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</si>
  <si>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</si>
  <si>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</si>
  <si>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</si>
  <si>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</si>
  <si>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</si>
  <si>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</si>
  <si>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</si>
  <si>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</si>
  <si>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</si>
  <si>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</si>
  <si>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</si>
  <si>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</si>
  <si>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</si>
  <si>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</si>
  <si>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</si>
  <si>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</si>
  <si>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</si>
  <si>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</si>
  <si>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</si>
  <si>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</si>
  <si>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</si>
  <si>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</si>
  <si>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</si>
  <si>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</si>
  <si>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</si>
  <si>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</si>
  <si>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</si>
  <si>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</si>
  <si>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</si>
  <si>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</si>
  <si>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</si>
  <si>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</si>
  <si>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</si>
  <si>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</si>
  <si>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</si>
  <si>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</si>
  <si>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</si>
  <si>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</si>
  <si>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</si>
  <si>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</si>
  <si>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</si>
  <si>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</si>
  <si>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</si>
  <si>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</si>
  <si>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</si>
  <si>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</si>
  <si>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</si>
  <si>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</si>
  <si>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</si>
  <si>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</si>
  <si>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</si>
  <si>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</si>
  <si>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</si>
  <si>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</si>
  <si>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</si>
  <si>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</si>
  <si>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</si>
  <si>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</si>
  <si>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</si>
  <si>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</si>
  <si>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</si>
  <si>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</si>
  <si>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</si>
  <si>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</si>
  <si>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</si>
  <si>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</si>
  <si>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</si>
  <si>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</si>
  <si>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</si>
  <si>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</si>
  <si>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</si>
  <si>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</si>
  <si>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</si>
  <si>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</si>
  <si>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</si>
  <si>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</si>
  <si>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</si>
  <si>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</si>
  <si>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</si>
  <si>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</si>
  <si>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</si>
  <si>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</si>
  <si>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</si>
  <si>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</si>
  <si>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</si>
  <si>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</si>
  <si>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</si>
  <si>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</si>
  <si>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</si>
  <si>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</si>
  <si>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</si>
  <si>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</si>
  <si>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</si>
  <si>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</si>
  <si>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</si>
  <si>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</si>
  <si>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</si>
  <si>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</si>
  <si>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</si>
  <si>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</si>
  <si>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</si>
  <si>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</si>
  <si>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</si>
  <si>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</si>
  <si>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</si>
  <si>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</si>
  <si>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</si>
  <si>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</si>
  <si>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</si>
  <si>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</si>
  <si>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</si>
  <si>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</si>
  <si>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</si>
  <si>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</si>
  <si>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</si>
  <si>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</si>
  <si>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</si>
  <si>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</si>
  <si>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</si>
  <si>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</si>
  <si>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</si>
  <si>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</si>
  <si>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</si>
  <si>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</si>
  <si>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</si>
  <si>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</si>
  <si>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</si>
  <si>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</si>
  <si>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</si>
  <si>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</si>
  <si>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</si>
  <si>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</si>
  <si>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</si>
  <si>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</si>
  <si>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</si>
  <si>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</si>
  <si>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</si>
  <si>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</si>
  <si>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</si>
  <si>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</si>
  <si>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</si>
  <si>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</si>
  <si>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</si>
  <si>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</si>
  <si>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</si>
  <si>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</si>
  <si>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</si>
  <si>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</si>
  <si>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</si>
  <si>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</si>
  <si>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</si>
  <si>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</si>
  <si>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</si>
  <si>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</si>
  <si>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</si>
  <si>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</si>
  <si>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</si>
  <si>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</si>
  <si>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</si>
  <si>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</si>
  <si>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</si>
  <si>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</si>
  <si>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</si>
  <si>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</si>
  <si>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</si>
  <si>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</si>
  <si>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</si>
  <si>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</si>
  <si>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</si>
  <si>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</si>
  <si>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</si>
  <si>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</si>
  <si>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</si>
  <si>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</si>
  <si>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</si>
  <si>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</si>
  <si>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</si>
  <si>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</si>
  <si>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</si>
  <si>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</si>
  <si>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</si>
  <si>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</si>
  <si>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</si>
  <si>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</si>
  <si>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</si>
  <si>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</si>
  <si>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</si>
  <si>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</si>
  <si>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</si>
  <si>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</si>
  <si>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</si>
  <si>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</si>
  <si>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</si>
  <si>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</si>
  <si>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</si>
  <si>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</si>
  <si>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</si>
  <si>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</si>
  <si>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</si>
  <si>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</si>
  <si>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</si>
  <si>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</si>
  <si>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</si>
  <si>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</si>
  <si>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</si>
  <si>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</si>
  <si>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</si>
  <si>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</si>
  <si>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</si>
  <si>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</si>
  <si>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</si>
  <si>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</si>
  <si>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</si>
  <si>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</si>
  <si>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</si>
  <si>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</si>
  <si>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</si>
  <si>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</si>
  <si>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</si>
  <si>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</si>
  <si>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</si>
  <si>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</si>
  <si>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</si>
  <si>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</si>
  <si>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</si>
  <si>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</si>
  <si>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</si>
  <si>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</si>
  <si>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</si>
  <si>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</si>
  <si>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</si>
  <si>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</si>
  <si>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</si>
  <si>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</si>
  <si>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</si>
  <si>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</si>
  <si>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</si>
  <si>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</si>
  <si>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</si>
  <si>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</si>
  <si>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</si>
  <si>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</si>
  <si>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</si>
  <si>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</si>
  <si>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</si>
  <si>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</si>
  <si>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</si>
  <si>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</si>
  <si>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</si>
  <si>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</si>
  <si>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</si>
  <si>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</si>
  <si>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</si>
  <si>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</si>
  <si>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</si>
  <si>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</si>
  <si>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</si>
  <si>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</si>
  <si>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</si>
  <si>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</si>
  <si>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</si>
  <si>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</si>
  <si>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</si>
  <si>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</si>
  <si>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</si>
  <si>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</si>
  <si>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</si>
  <si>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</si>
  <si>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</si>
  <si>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</si>
  <si>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</si>
  <si>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</si>
  <si>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</si>
  <si>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</si>
  <si>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</si>
  <si>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</si>
  <si>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</si>
  <si>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</si>
  <si>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</si>
  <si>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</si>
  <si>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</si>
  <si>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</si>
  <si>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</si>
  <si>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</si>
  <si>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</si>
  <si>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</si>
  <si>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</si>
  <si>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</si>
  <si>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</si>
  <si>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</si>
  <si>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</si>
  <si>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</si>
  <si>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</si>
  <si>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</si>
  <si>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</si>
  <si>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</si>
  <si>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</si>
  <si>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</si>
  <si>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</si>
  <si>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</si>
  <si>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</si>
  <si>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</si>
  <si>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</si>
  <si>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</si>
  <si>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</si>
  <si>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</si>
  <si>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</si>
  <si>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</si>
  <si>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</si>
  <si>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</si>
  <si>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</si>
  <si>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</si>
  <si>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</si>
  <si>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</si>
  <si>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</si>
  <si>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</si>
  <si>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</si>
  <si>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</si>
  <si>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</si>
  <si>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</si>
  <si>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</si>
  <si>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</si>
  <si>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</si>
  <si>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</si>
  <si>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</si>
  <si>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</si>
  <si>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</si>
  <si>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</si>
  <si>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</si>
  <si>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</si>
  <si>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</si>
  <si>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</si>
  <si>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</si>
  <si>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</si>
  <si>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</si>
  <si>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</si>
  <si>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</si>
  <si>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</si>
  <si>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</si>
  <si>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</si>
  <si>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</si>
  <si>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</si>
  <si>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</si>
  <si>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</si>
  <si>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</si>
  <si>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</si>
  <si>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</si>
  <si>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</si>
  <si>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</si>
  <si>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</si>
  <si>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</si>
  <si>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</si>
  <si>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</si>
  <si>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</si>
  <si>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</si>
  <si>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</si>
  <si>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</si>
  <si>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</si>
  <si>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</si>
  <si>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</si>
  <si>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</si>
  <si>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</si>
  <si>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</si>
  <si>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</si>
  <si>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</si>
  <si>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</si>
  <si>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</si>
  <si>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</si>
  <si>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</si>
  <si>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</si>
  <si>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</si>
  <si>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</si>
  <si>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</si>
  <si>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</si>
  <si>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</si>
  <si>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</si>
  <si>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</si>
  <si>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</si>
  <si>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</si>
  <si>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</si>
  <si>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</si>
  <si>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</si>
  <si>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</si>
  <si>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</si>
  <si>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</si>
  <si>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</si>
  <si>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</si>
  <si>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</si>
  <si>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</si>
  <si>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</si>
  <si>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</si>
  <si>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</si>
  <si>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</si>
  <si>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</si>
  <si>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</si>
  <si>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</si>
  <si>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</si>
  <si>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</si>
  <si>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</si>
  <si>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</si>
  <si>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</si>
  <si>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</si>
  <si>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</si>
  <si>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</si>
  <si>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</si>
  <si>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</si>
  <si>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</si>
  <si>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</si>
  <si>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</si>
  <si>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</si>
  <si>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</si>
  <si>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</si>
  <si>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</si>
  <si>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</si>
  <si>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</si>
  <si>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</si>
  <si>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</si>
  <si>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</si>
  <si>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</si>
  <si>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</si>
  <si>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</si>
  <si>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</si>
  <si>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</si>
  <si>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</si>
  <si>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</si>
  <si>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</si>
  <si>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</si>
  <si>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</si>
  <si>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</si>
  <si>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</si>
  <si>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</si>
  <si>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</si>
  <si>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</si>
  <si>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</si>
  <si>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</si>
  <si>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</si>
  <si>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</si>
  <si>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</si>
  <si>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</si>
  <si>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</si>
  <si>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</si>
  <si>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</si>
  <si>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</si>
  <si>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</si>
  <si>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</si>
  <si>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</si>
  <si>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</si>
  <si>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</si>
  <si>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</si>
  <si>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</si>
  <si>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</si>
  <si>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</si>
  <si>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</si>
  <si>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</si>
  <si>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</si>
  <si>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</si>
  <si>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</si>
  <si>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</si>
  <si>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</si>
  <si>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</si>
  <si>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</si>
  <si>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</si>
  <si>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</si>
  <si>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</si>
  <si>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</si>
  <si>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</si>
  <si>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</si>
  <si>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</si>
  <si>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</si>
  <si>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</si>
  <si>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</si>
  <si>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</si>
  <si>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</si>
  <si>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</si>
  <si>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</si>
  <si>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</si>
  <si>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</si>
  <si>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</si>
  <si>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</si>
  <si>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</si>
  <si>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</si>
  <si>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</si>
  <si>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</si>
  <si>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</si>
  <si>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</si>
  <si>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</si>
  <si>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</si>
  <si>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</si>
  <si>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</si>
  <si>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</si>
  <si>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</si>
  <si>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</si>
  <si>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</si>
  <si>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</si>
  <si>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</si>
  <si>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</si>
  <si>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</si>
  <si>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</si>
  <si>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</si>
  <si>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</si>
  <si>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</si>
  <si>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</si>
  <si>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</si>
  <si>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</si>
  <si>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</si>
  <si>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</si>
  <si>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</si>
  <si>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</si>
  <si>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</si>
  <si>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</si>
  <si>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</si>
  <si>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</si>
  <si>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</si>
  <si>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</si>
  <si>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</si>
  <si>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</si>
  <si>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</si>
  <si>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</si>
  <si>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</si>
  <si>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</si>
  <si>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</si>
  <si>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</si>
  <si>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</si>
  <si>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</si>
  <si>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</si>
  <si>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</si>
  <si>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</si>
  <si>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</si>
  <si>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</si>
  <si>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</si>
  <si>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</si>
  <si>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</si>
  <si>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</si>
  <si>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</si>
  <si>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</si>
  <si>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</si>
  <si>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</si>
  <si>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</si>
  <si>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</si>
  <si>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</si>
  <si>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</si>
  <si>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</si>
  <si>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</si>
  <si>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</si>
  <si>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</si>
  <si>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</si>
  <si>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</si>
  <si>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</si>
  <si>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</si>
  <si>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</si>
  <si>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</si>
  <si>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</si>
  <si>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</si>
  <si>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</si>
  <si>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</si>
  <si>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</si>
  <si>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</si>
  <si>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</si>
  <si>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</si>
  <si>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</si>
  <si>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</si>
  <si>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</si>
  <si>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</si>
  <si>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</si>
  <si>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</si>
  <si>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</si>
  <si>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</si>
  <si>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</si>
  <si>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</si>
  <si>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</si>
  <si>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</si>
  <si>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</si>
  <si>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</si>
  <si>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</si>
  <si>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</si>
  <si>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</si>
  <si>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</si>
  <si>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</si>
  <si>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</si>
  <si>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</si>
  <si>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</si>
  <si>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</si>
  <si>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</si>
  <si>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</si>
  <si>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</si>
  <si>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</si>
  <si>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</si>
  <si>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</si>
  <si>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</si>
  <si>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</si>
  <si>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</si>
  <si>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</si>
  <si>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</si>
  <si>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</si>
  <si>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</si>
  <si>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</si>
  <si>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</si>
  <si>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</si>
  <si>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</si>
  <si>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</si>
  <si>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</si>
  <si>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</si>
  <si>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</si>
  <si>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</si>
  <si>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</si>
  <si>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</si>
  <si>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</si>
  <si>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</si>
  <si>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</si>
  <si>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</si>
  <si>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</si>
  <si>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</si>
  <si>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</si>
  <si>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</si>
  <si>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</si>
  <si>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</si>
  <si>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</si>
  <si>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</si>
  <si>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</si>
  <si>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</si>
  <si>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</si>
  <si>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</si>
  <si>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</si>
  <si>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</si>
  <si>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</si>
  <si>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</si>
  <si>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</si>
  <si>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</si>
  <si>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</si>
  <si>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</si>
  <si>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</si>
  <si>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</si>
  <si>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</si>
  <si>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</si>
  <si>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</si>
  <si>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</si>
  <si>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</si>
  <si>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</si>
  <si>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</si>
  <si>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</si>
  <si>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</si>
  <si>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</si>
  <si>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</si>
  <si>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</si>
  <si>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</si>
  <si>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</si>
  <si>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</si>
  <si>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</si>
  <si>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</si>
  <si>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</si>
  <si>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</si>
  <si>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</si>
  <si>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</si>
  <si>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</si>
  <si>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</si>
  <si>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</si>
  <si>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</si>
  <si>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</si>
  <si>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</si>
  <si>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</si>
  <si>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</si>
  <si>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</si>
  <si>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</si>
  <si>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</si>
  <si>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</si>
  <si>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</si>
  <si>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</si>
  <si>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</si>
  <si>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</si>
  <si>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</si>
  <si>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</si>
  <si>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</si>
  <si>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</si>
  <si>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</si>
  <si>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</si>
  <si>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</si>
  <si>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</si>
  <si>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</si>
  <si>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</si>
  <si>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</si>
  <si>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</si>
  <si>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</si>
  <si>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</si>
  <si>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</si>
  <si>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</si>
  <si>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</si>
  <si>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</si>
  <si>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</si>
  <si>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</si>
  <si>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</si>
  <si>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</si>
  <si>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</si>
  <si>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</si>
  <si>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</si>
  <si>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</si>
  <si>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</si>
  <si>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</si>
  <si>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</si>
  <si>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</si>
  <si>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</si>
  <si>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</si>
  <si>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</si>
  <si>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</si>
  <si>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</si>
  <si>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</si>
  <si>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</si>
  <si>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</si>
  <si>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</si>
  <si>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</si>
  <si>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</si>
  <si>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</si>
  <si>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</si>
  <si>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</si>
  <si>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</si>
  <si>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</si>
  <si>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</si>
  <si>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</si>
  <si>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</si>
  <si>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</si>
  <si>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</si>
  <si>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</si>
  <si>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</si>
  <si>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</si>
  <si>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</si>
  <si>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</si>
  <si>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</si>
  <si>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</si>
  <si>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</si>
  <si>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</si>
  <si>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</si>
  <si>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</si>
  <si>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</si>
  <si>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</si>
  <si>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</si>
  <si>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</si>
  <si>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</si>
  <si>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</si>
  <si>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</si>
  <si>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</si>
  <si>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</si>
  <si>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</si>
  <si>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</si>
  <si>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</si>
  <si>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</si>
  <si>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</si>
  <si>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</si>
  <si>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</si>
  <si>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</si>
  <si>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</si>
  <si>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</si>
  <si>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</si>
  <si>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</si>
  <si>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</si>
  <si>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</si>
  <si>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</si>
  <si>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</si>
  <si>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</si>
  <si>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</si>
  <si>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</si>
  <si>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</si>
  <si>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</si>
  <si>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</si>
  <si>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</si>
  <si>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</si>
  <si>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</si>
  <si>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</si>
  <si>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</si>
  <si>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</si>
  <si>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</si>
  <si>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</si>
  <si>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</si>
  <si>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</si>
  <si>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</si>
  <si>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</si>
  <si>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</si>
  <si>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</si>
  <si>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</si>
  <si>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</si>
  <si>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</si>
  <si>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</si>
  <si>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</si>
  <si>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</si>
  <si>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</si>
  <si>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</si>
  <si>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</si>
  <si>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</si>
  <si>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</si>
  <si>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</si>
  <si>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</si>
  <si>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</si>
  <si>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</si>
  <si>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</si>
  <si>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</si>
  <si>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</si>
  <si>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</si>
  <si>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</si>
  <si>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</si>
  <si>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</si>
  <si>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</si>
  <si>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</si>
  <si>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</si>
  <si>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</si>
  <si>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</si>
  <si>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</si>
  <si>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</si>
  <si>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</si>
  <si>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</si>
  <si>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</si>
  <si>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</si>
  <si>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</si>
  <si>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</si>
  <si>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</si>
  <si>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</si>
  <si>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</si>
  <si>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</si>
  <si>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</si>
  <si>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</si>
  <si>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</si>
  <si>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</si>
  <si>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</si>
  <si>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</si>
  <si>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</si>
  <si>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</si>
  <si>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</si>
  <si>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</si>
  <si>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</si>
  <si>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</si>
  <si>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</si>
  <si>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</si>
  <si>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</si>
  <si>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</si>
  <si>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</si>
  <si>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</si>
  <si>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</si>
  <si>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</si>
  <si>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</si>
  <si>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</si>
  <si>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</si>
  <si>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</si>
  <si>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</si>
  <si>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</si>
  <si>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</si>
  <si>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</si>
  <si>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</si>
  <si>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</si>
  <si>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</si>
  <si>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</si>
  <si>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</si>
  <si>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</si>
  <si>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</si>
  <si>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</si>
  <si>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</si>
  <si>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</si>
  <si>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</si>
  <si>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</si>
  <si>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</si>
  <si>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</si>
  <si>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</si>
  <si>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</si>
  <si>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</si>
  <si>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</si>
  <si>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</si>
  <si>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</si>
  <si>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</si>
  <si>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</si>
  <si>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</si>
  <si>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</si>
  <si>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</si>
  <si>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</si>
  <si>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</si>
  <si>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</si>
  <si>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</si>
  <si>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</si>
  <si>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</si>
  <si>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</si>
  <si>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</si>
  <si>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</si>
  <si>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</si>
  <si>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</si>
  <si>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</si>
  <si>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</si>
  <si>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</si>
  <si>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</si>
  <si>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</si>
  <si>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</si>
  <si>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</si>
  <si>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</si>
  <si>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</si>
  <si>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</si>
  <si>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</si>
  <si>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</si>
  <si>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</si>
  <si>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</si>
  <si>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</si>
  <si>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</si>
  <si>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</si>
  <si>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</si>
  <si>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</si>
  <si>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</si>
  <si>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</si>
  <si>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</si>
  <si>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</si>
  <si>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</si>
  <si>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</si>
  <si>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</si>
  <si>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</si>
  <si>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</si>
  <si>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</si>
  <si>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</si>
  <si>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</si>
  <si>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</si>
  <si>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</si>
  <si>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</si>
  <si>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</si>
  <si>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</si>
  <si>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</si>
  <si>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</si>
  <si>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</si>
  <si>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</si>
  <si>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</si>
  <si>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</si>
  <si>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</si>
  <si>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</si>
  <si>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</si>
  <si>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</si>
  <si>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</si>
  <si>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</si>
  <si>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</si>
  <si>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</si>
  <si>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</si>
  <si>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</si>
  <si>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</si>
  <si>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</si>
  <si>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</si>
  <si>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</si>
  <si>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</si>
  <si>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</si>
  <si>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</si>
  <si>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</si>
  <si>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</si>
  <si>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</si>
  <si>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</si>
  <si>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</si>
  <si>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</si>
  <si>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</si>
  <si>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</si>
  <si>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</si>
  <si>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</si>
  <si>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</si>
  <si>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</si>
  <si>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</si>
  <si>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</si>
  <si>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</si>
  <si>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</si>
  <si>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</si>
  <si>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</si>
  <si>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</si>
  <si>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</si>
  <si>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</si>
  <si>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</si>
  <si>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</si>
  <si>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</si>
  <si>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</si>
  <si>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</si>
  <si>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</si>
  <si>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</si>
  <si>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</si>
  <si>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</si>
  <si>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</si>
  <si>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</si>
  <si>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</si>
  <si>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</si>
  <si>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</si>
  <si>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</si>
  <si>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</si>
  <si>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</si>
  <si>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</si>
  <si>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</si>
  <si>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</si>
  <si>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</si>
  <si>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</si>
  <si>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</si>
  <si>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</si>
  <si>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</si>
  <si>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</si>
  <si>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</si>
  <si>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</si>
  <si>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</si>
  <si>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</si>
  <si>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</si>
  <si>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</si>
  <si>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</si>
  <si>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</si>
  <si>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</si>
  <si>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</si>
  <si>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</si>
  <si>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</si>
  <si>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</si>
  <si>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</si>
  <si>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</si>
  <si>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</si>
  <si>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</si>
  <si>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</si>
  <si>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</si>
  <si>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</si>
  <si>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</si>
  <si>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</si>
  <si>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</si>
  <si>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</si>
  <si>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</si>
  <si>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</si>
  <si>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</si>
  <si>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</si>
  <si>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</si>
  <si>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</si>
  <si>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</si>
  <si>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</si>
  <si>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</si>
  <si>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</si>
  <si>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</si>
  <si>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</si>
  <si>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</si>
  <si>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</si>
  <si>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</si>
  <si>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</si>
  <si>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</si>
  <si>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</si>
  <si>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</si>
  <si>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</si>
  <si>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</si>
  <si>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</si>
  <si>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</si>
  <si>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</si>
  <si>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</si>
  <si>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</si>
  <si>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</si>
  <si>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</si>
  <si>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</si>
  <si>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</si>
  <si>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</si>
  <si>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</si>
  <si>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</si>
  <si>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</si>
  <si>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</si>
  <si>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</si>
  <si>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</si>
  <si>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</si>
  <si>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</si>
  <si>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</si>
  <si>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</si>
  <si>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</si>
  <si>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</si>
  <si>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</si>
  <si>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</si>
  <si>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</si>
  <si>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</si>
  <si>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</si>
  <si>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</si>
  <si>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</si>
  <si>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</si>
  <si>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</si>
  <si>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</si>
  <si>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</si>
  <si>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</si>
  <si>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</si>
  <si>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</si>
  <si>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</si>
  <si>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</si>
  <si>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</si>
  <si>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</si>
  <si>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</si>
  <si>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</si>
  <si>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</si>
  <si>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</si>
  <si>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</si>
  <si>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</si>
  <si>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</si>
  <si>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</si>
  <si>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</si>
  <si>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</si>
  <si>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</si>
  <si>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</si>
  <si>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</si>
  <si>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</si>
  <si>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</si>
  <si>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</si>
  <si>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</si>
  <si>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</si>
  <si>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</si>
  <si>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</si>
  <si>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</si>
  <si>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</si>
  <si>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</si>
  <si>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</si>
  <si>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</si>
  <si>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</si>
  <si>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</si>
  <si>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</si>
  <si>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</si>
  <si>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</si>
  <si>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</si>
  <si>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</si>
  <si>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</si>
  <si>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</si>
  <si>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</si>
  <si>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</si>
  <si>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</si>
  <si>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</si>
  <si>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</si>
  <si>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</si>
  <si>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</si>
  <si>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</si>
  <si>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</si>
  <si>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</si>
  <si>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</si>
  <si>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</si>
  <si>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</si>
  <si>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</si>
  <si>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</si>
  <si>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</si>
  <si>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</si>
  <si>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</si>
  <si>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</si>
  <si>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</si>
  <si>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</si>
  <si>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</si>
  <si>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</si>
  <si>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</si>
  <si>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</si>
  <si>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</si>
  <si>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</si>
  <si>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</si>
  <si>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</si>
  <si>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</si>
  <si>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</si>
  <si>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</si>
  <si>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</si>
  <si>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</si>
  <si>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</si>
  <si>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</si>
  <si>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</si>
  <si>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</si>
  <si>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</si>
  <si>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</si>
  <si>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</si>
  <si>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</si>
  <si>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</si>
  <si>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</si>
  <si>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</si>
  <si>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</si>
  <si>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</si>
  <si>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</si>
  <si>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</si>
  <si>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</si>
  <si>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</si>
  <si>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</si>
  <si>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</si>
  <si>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</si>
  <si>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</si>
  <si>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</si>
  <si>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</si>
  <si>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</si>
  <si>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</si>
  <si>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</si>
  <si>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</si>
  <si>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</si>
  <si>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</si>
  <si>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</si>
  <si>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</si>
  <si>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</si>
  <si>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</si>
  <si>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</si>
  <si>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</si>
  <si>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</si>
  <si>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</si>
  <si>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</si>
  <si>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</si>
  <si>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</si>
  <si>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</si>
  <si>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</si>
  <si>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</si>
  <si>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</si>
  <si>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</si>
  <si>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</si>
  <si>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</si>
  <si>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</si>
  <si>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</si>
  <si>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</si>
  <si>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</si>
  <si>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</si>
  <si>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</si>
  <si>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</si>
  <si>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</si>
  <si>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</si>
  <si>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</si>
  <si>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</si>
  <si>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</si>
  <si>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</si>
  <si>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</si>
  <si>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</si>
  <si>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</si>
  <si>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</si>
  <si>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</si>
  <si>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</si>
  <si>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</si>
  <si>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</si>
  <si>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</si>
  <si>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</si>
  <si>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</si>
  <si>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</si>
  <si>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</si>
  <si>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</si>
  <si>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</si>
  <si>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</si>
  <si>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</si>
  <si>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</si>
  <si>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</si>
  <si>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</si>
  <si>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</si>
  <si>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</si>
  <si>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</si>
  <si>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</si>
  <si>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</si>
  <si>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</si>
  <si>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</si>
  <si>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</si>
  <si>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</si>
  <si>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</si>
  <si>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</si>
  <si>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</si>
  <si>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</si>
  <si>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</si>
  <si>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</si>
  <si>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</si>
  <si>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</si>
  <si>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</si>
  <si>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</si>
  <si>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</si>
  <si>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</si>
  <si>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</si>
  <si>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</si>
  <si>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</si>
  <si>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</si>
  <si>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</si>
  <si>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</si>
  <si>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</si>
  <si>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</si>
  <si>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</si>
  <si>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</si>
  <si>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</si>
  <si>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</si>
  <si>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</si>
  <si>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</si>
  <si>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</si>
  <si>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</si>
  <si>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</si>
  <si>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</si>
  <si>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</si>
  <si>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</si>
  <si>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</si>
  <si>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</si>
  <si>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</si>
  <si>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</si>
  <si>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</si>
  <si>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</si>
  <si>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</si>
  <si>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</si>
  <si>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</si>
  <si>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</si>
  <si>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</si>
  <si>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</si>
  <si>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</si>
  <si>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</si>
  <si>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</si>
  <si>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</si>
  <si>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</si>
  <si>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</si>
  <si>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</si>
  <si>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</si>
  <si>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</si>
  <si>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</si>
  <si>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</si>
  <si>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</si>
  <si>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</si>
  <si>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</si>
  <si>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</si>
  <si>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</si>
  <si>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</si>
  <si>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</si>
  <si>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</si>
  <si>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</si>
  <si>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</si>
  <si>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</si>
  <si>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</si>
  <si>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</si>
  <si>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</si>
  <si>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</si>
  <si>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</si>
  <si>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</si>
  <si>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</si>
  <si>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</si>
  <si>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</si>
  <si>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</si>
  <si>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</si>
  <si>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</si>
  <si>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</si>
  <si>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</si>
  <si>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</si>
  <si>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</si>
  <si>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</si>
  <si>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</si>
  <si>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</si>
  <si>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</si>
  <si>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</si>
  <si>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</si>
  <si>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</si>
  <si>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</si>
  <si>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</si>
  <si>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</si>
  <si>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</si>
  <si>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</si>
  <si>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</si>
  <si>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</si>
  <si>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</si>
  <si>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</si>
  <si>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</si>
  <si>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</si>
  <si>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</si>
  <si>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</si>
  <si>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</si>
  <si>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</si>
  <si>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</si>
  <si>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</si>
  <si>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</si>
  <si>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</si>
  <si>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</si>
  <si>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</si>
  <si>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</si>
  <si>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</si>
  <si>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</si>
  <si>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</si>
  <si>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</si>
  <si>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</si>
  <si>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</si>
  <si>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</si>
  <si>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</si>
  <si>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</si>
  <si>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</si>
  <si>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</si>
  <si>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</si>
  <si>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</si>
  <si>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</si>
  <si>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</si>
  <si>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</si>
  <si>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</si>
  <si>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</si>
  <si>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</si>
  <si>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</si>
  <si>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</si>
  <si>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</si>
  <si>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</si>
  <si>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</si>
  <si>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</si>
  <si>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</si>
  <si>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</si>
  <si>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</si>
  <si>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</si>
  <si>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</si>
  <si>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</si>
  <si>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</si>
  <si>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</si>
  <si>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</si>
  <si>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</si>
  <si>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</si>
  <si>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</si>
  <si>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</si>
  <si>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</si>
  <si>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</si>
  <si>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</si>
  <si>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</si>
  <si>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</si>
  <si>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</si>
  <si>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</si>
  <si>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</si>
  <si>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</si>
  <si>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</si>
  <si>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</si>
  <si>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</si>
  <si>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</si>
  <si>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</si>
  <si>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</si>
  <si>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</si>
  <si>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</si>
  <si>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</si>
  <si>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</si>
  <si>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</si>
  <si>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</si>
  <si>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</si>
  <si>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</si>
  <si>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</si>
  <si>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</si>
  <si>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</si>
  <si>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</si>
  <si>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</si>
  <si>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</si>
  <si>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</si>
  <si>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</si>
  <si>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</si>
  <si>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</si>
  <si>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</si>
  <si>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</si>
  <si>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</si>
  <si>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</si>
  <si>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</si>
  <si>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</si>
  <si>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</si>
  <si>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</si>
  <si>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</si>
  <si>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</si>
  <si>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</si>
  <si>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</si>
  <si>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</si>
  <si>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</si>
  <si>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</si>
  <si>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</si>
  <si>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</si>
  <si>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</si>
  <si>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</si>
  <si>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</si>
  <si>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</si>
  <si>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</si>
  <si>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</si>
  <si>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</si>
  <si>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</si>
  <si>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</si>
  <si>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</si>
  <si>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</si>
  <si>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</si>
  <si>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</si>
  <si>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</si>
  <si>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</si>
  <si>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</si>
  <si>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</si>
  <si>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</si>
  <si>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</si>
  <si>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</si>
  <si>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</si>
  <si>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</si>
  <si>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</si>
  <si>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</si>
  <si>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</si>
  <si>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</si>
  <si>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</si>
  <si>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</si>
  <si>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</si>
  <si>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</si>
  <si>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</si>
  <si>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</si>
  <si>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</si>
  <si>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</si>
  <si>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</si>
  <si>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</si>
  <si>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</si>
  <si>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</si>
  <si>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</si>
  <si>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</si>
  <si>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</si>
  <si>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</si>
  <si>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</si>
  <si>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</si>
  <si>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</si>
  <si>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</si>
  <si>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</si>
  <si>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</si>
  <si>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</si>
  <si>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</si>
  <si>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</si>
  <si>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</si>
  <si>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</si>
  <si>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</si>
  <si>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</si>
  <si>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</si>
  <si>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</si>
  <si>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</si>
  <si>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</si>
  <si>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</si>
  <si>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</si>
  <si>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</si>
  <si>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</si>
  <si>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</si>
  <si>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</si>
  <si>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</si>
  <si>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</si>
  <si>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</si>
  <si>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</si>
  <si>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</si>
  <si>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</si>
  <si>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</si>
  <si>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</si>
  <si>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</si>
  <si>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</si>
  <si>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</si>
  <si>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</si>
  <si>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</si>
  <si>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</si>
  <si>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</si>
  <si>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</si>
  <si>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</si>
  <si>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</si>
  <si>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</si>
  <si>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</si>
  <si>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</si>
  <si>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</si>
  <si>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</si>
  <si>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</si>
  <si>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</si>
  <si>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</si>
  <si>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</si>
  <si>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</si>
  <si>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</si>
  <si>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</si>
  <si>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</si>
  <si>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</si>
  <si>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</si>
  <si>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</si>
  <si>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</si>
  <si>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</si>
  <si>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</si>
  <si>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</si>
  <si>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</si>
  <si>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</si>
  <si>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</si>
  <si>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</si>
  <si>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</si>
  <si>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</si>
  <si>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</si>
  <si>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</si>
  <si>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</si>
  <si>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</si>
  <si>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</si>
  <si>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</si>
  <si>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</si>
  <si>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</si>
  <si>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</si>
  <si>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</si>
  <si>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</si>
  <si>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</si>
  <si>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</si>
  <si>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</si>
  <si>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</si>
  <si>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</si>
  <si>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</si>
  <si>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</si>
  <si>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</si>
  <si>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</si>
  <si>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</si>
  <si>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</si>
  <si>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</si>
  <si>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</si>
  <si>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</si>
  <si>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</si>
  <si>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</si>
  <si>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</si>
  <si>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</si>
  <si>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</si>
  <si>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</si>
  <si>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</si>
  <si>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</si>
  <si>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</si>
  <si>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</si>
  <si>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</si>
  <si>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</si>
  <si>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</si>
  <si>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</si>
  <si>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</si>
  <si>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</si>
  <si>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</si>
  <si>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</si>
  <si>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</si>
  <si>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</si>
  <si>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</si>
  <si>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</si>
  <si>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</si>
  <si>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</si>
  <si>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</si>
  <si>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</si>
  <si>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</si>
  <si>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</si>
  <si>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</si>
  <si>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</si>
  <si>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</si>
  <si>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</si>
  <si>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</si>
  <si>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</si>
  <si>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</si>
  <si>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</si>
  <si>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</si>
  <si>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</si>
  <si>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</si>
  <si>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</si>
  <si>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</si>
  <si>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</si>
  <si>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</si>
  <si>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</si>
  <si>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</si>
  <si>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</si>
  <si>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</si>
  <si>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</si>
  <si>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</si>
  <si>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</si>
  <si>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</si>
  <si>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</si>
  <si>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</si>
  <si>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</si>
  <si>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</si>
  <si>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</si>
  <si>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</si>
  <si>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</si>
  <si>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</si>
  <si>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</si>
  <si>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</si>
  <si>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</si>
  <si>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</si>
  <si>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</si>
  <si>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</si>
  <si>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</si>
  <si>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</si>
  <si>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</si>
  <si>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</si>
  <si>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</si>
  <si>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</si>
  <si>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</si>
  <si>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</si>
  <si>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</si>
  <si>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</si>
  <si>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</si>
  <si>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</si>
  <si>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</si>
  <si>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</si>
  <si>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</si>
  <si>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</si>
  <si>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</si>
  <si>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</si>
  <si>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</si>
  <si>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</si>
  <si>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</si>
  <si>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</si>
  <si>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</si>
  <si>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</si>
  <si>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</si>
  <si>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</si>
  <si>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</si>
  <si>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</si>
  <si>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</si>
  <si>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</si>
  <si>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</si>
  <si>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</si>
  <si>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</si>
  <si>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</si>
  <si>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</si>
  <si>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</si>
  <si>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</si>
  <si>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</si>
  <si>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</si>
  <si>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</si>
  <si>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</si>
  <si>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</si>
  <si>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</si>
  <si>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</si>
  <si>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</si>
  <si>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</si>
  <si>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</si>
  <si>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</si>
  <si>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</si>
  <si>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</si>
  <si>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</si>
  <si>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</si>
  <si>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</si>
  <si>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</si>
  <si>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</si>
  <si>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</si>
  <si>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</si>
  <si>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</si>
  <si>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</si>
  <si>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</si>
  <si>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</si>
  <si>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</si>
  <si>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</si>
  <si>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</si>
  <si>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</si>
  <si>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</si>
  <si>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</si>
  <si>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</si>
  <si>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</si>
  <si>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</si>
  <si>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</si>
  <si>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</si>
  <si>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</si>
  <si>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</si>
  <si>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</si>
  <si>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</si>
  <si>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</si>
  <si>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</si>
  <si>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</si>
  <si>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</si>
  <si>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</si>
  <si>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</si>
  <si>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</si>
  <si>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</si>
  <si>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</si>
  <si>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</si>
  <si>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</si>
  <si>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</si>
  <si>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</si>
  <si>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</si>
  <si>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</si>
  <si>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</si>
  <si>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</si>
  <si>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</si>
  <si>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</si>
  <si>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</si>
  <si>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</si>
  <si>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</si>
  <si>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</si>
  <si>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</si>
  <si>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</si>
  <si>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</si>
  <si>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</si>
  <si>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</si>
  <si>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</si>
  <si>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</si>
  <si>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</si>
  <si>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</si>
  <si>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</si>
  <si>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</si>
  <si>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</si>
  <si>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</si>
  <si>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</si>
  <si>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</si>
  <si>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</si>
  <si>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</si>
  <si>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</si>
  <si>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</si>
  <si>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</si>
  <si>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</si>
  <si>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</si>
  <si>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</si>
  <si>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</si>
  <si>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</si>
  <si>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</si>
  <si>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</si>
  <si>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</si>
  <si>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</si>
  <si>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</si>
  <si>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</si>
  <si>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</si>
  <si>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</si>
  <si>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</si>
  <si>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</si>
  <si>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</si>
  <si>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</si>
  <si>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</si>
  <si>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</si>
  <si>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</si>
  <si>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</si>
  <si>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</si>
  <si>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</si>
  <si>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</si>
  <si>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</si>
  <si>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</si>
  <si>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</si>
  <si>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</si>
  <si>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</si>
  <si>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</si>
  <si>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</si>
  <si>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</si>
  <si>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</si>
  <si>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</si>
  <si>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</si>
  <si>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</si>
  <si>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</si>
  <si>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</si>
  <si>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</si>
  <si>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</si>
  <si>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</si>
  <si>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</si>
  <si>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</si>
  <si>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</si>
  <si>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</si>
  <si>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</si>
  <si>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</si>
  <si>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</si>
  <si>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</si>
  <si>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</si>
  <si>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</si>
  <si>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</si>
  <si>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</si>
  <si>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</si>
  <si>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</si>
  <si>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</si>
  <si>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</si>
  <si>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</si>
  <si>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</si>
  <si>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</si>
  <si>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</si>
  <si>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</si>
  <si>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</si>
  <si>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</si>
  <si>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</si>
  <si>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</si>
  <si>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</si>
  <si>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</si>
  <si>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</si>
  <si>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</si>
  <si>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</si>
  <si>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</si>
  <si>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</si>
  <si>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</si>
  <si>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</si>
  <si>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</si>
  <si>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</si>
  <si>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</si>
  <si>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</si>
  <si>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</si>
  <si>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</si>
  <si>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</si>
  <si>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</si>
  <si>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</si>
  <si>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</si>
  <si>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</si>
  <si>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</si>
  <si>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</si>
  <si>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</si>
  <si>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</si>
  <si>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</si>
  <si>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</si>
  <si>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</si>
  <si>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</si>
  <si>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</si>
  <si>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</si>
  <si>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</si>
  <si>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</si>
  <si>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</si>
  <si>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</si>
  <si>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</si>
  <si>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</si>
  <si>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</si>
  <si>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</si>
  <si>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</si>
  <si>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</si>
  <si>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</si>
  <si>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</si>
  <si>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</si>
  <si>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</si>
  <si>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</si>
  <si>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</si>
  <si>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</si>
  <si>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</si>
  <si>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</si>
  <si>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</si>
  <si>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</si>
  <si>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</si>
  <si>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</si>
  <si>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</si>
  <si>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</si>
  <si>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</si>
  <si>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</si>
  <si>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</si>
  <si>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</si>
  <si>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</si>
  <si>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</si>
  <si>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</si>
  <si>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</si>
  <si>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</si>
  <si>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</si>
  <si>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</si>
  <si>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</si>
  <si>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</si>
  <si>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</si>
  <si>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</si>
  <si>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</si>
  <si>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</si>
  <si>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</si>
  <si>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</si>
  <si>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</si>
  <si>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</si>
  <si>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</si>
  <si>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</si>
  <si>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</si>
  <si>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</si>
  <si>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</si>
  <si>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</si>
  <si>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</si>
  <si>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</si>
  <si>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</si>
  <si>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</si>
  <si>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</si>
  <si>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</si>
  <si>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</si>
  <si>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</si>
  <si>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</si>
  <si>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</si>
  <si>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</si>
  <si>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</si>
  <si>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</si>
  <si>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</si>
  <si>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</si>
  <si>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</si>
  <si>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</si>
  <si>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</si>
  <si>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</si>
  <si>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</si>
  <si>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</si>
  <si>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</si>
  <si>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</si>
  <si>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</si>
  <si>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</si>
  <si>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</si>
  <si>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</si>
  <si>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</si>
  <si>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</si>
  <si>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</si>
  <si>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</si>
  <si>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</si>
  <si>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</si>
  <si>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</si>
  <si>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</si>
  <si>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</si>
  <si>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</si>
  <si>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</si>
  <si>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</si>
  <si>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</si>
  <si>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</si>
  <si>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</si>
  <si>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</si>
  <si>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</si>
  <si>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</si>
  <si>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</si>
  <si>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</si>
  <si>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</si>
  <si>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</si>
  <si>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</si>
  <si>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</si>
  <si>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</si>
  <si>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</si>
  <si>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</si>
  <si>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</si>
  <si>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</si>
  <si>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</si>
  <si>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</si>
  <si>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</si>
  <si>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</si>
  <si>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</si>
  <si>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</si>
  <si>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</si>
  <si>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</si>
  <si>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</si>
  <si>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</si>
  <si>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</si>
  <si>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</si>
  <si>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</si>
  <si>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</si>
  <si>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</si>
  <si>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</si>
  <si>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</si>
  <si>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</si>
  <si>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</si>
  <si>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</si>
  <si>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</si>
  <si>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</si>
  <si>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</si>
  <si>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</si>
  <si>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</si>
  <si>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</si>
  <si>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</si>
  <si>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</si>
  <si>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</si>
  <si>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</si>
  <si>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</si>
  <si>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</si>
  <si>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</si>
  <si>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</si>
  <si>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</si>
  <si>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</si>
  <si>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</si>
  <si>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</si>
  <si>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</si>
  <si>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</si>
  <si>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</si>
  <si>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</si>
  <si>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</si>
  <si>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</si>
  <si>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</si>
  <si>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</si>
  <si>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</si>
  <si>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</si>
  <si>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</si>
  <si>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</si>
  <si>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</si>
  <si>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</si>
  <si>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</si>
  <si>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</si>
  <si>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</si>
  <si>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</si>
  <si>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</si>
  <si>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</si>
  <si>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</si>
  <si>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</si>
  <si>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</si>
  <si>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</si>
  <si>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</si>
  <si>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</si>
  <si>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</si>
  <si>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</si>
  <si>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</si>
  <si>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</si>
  <si>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</si>
  <si>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</si>
  <si>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</si>
  <si>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</si>
  <si>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</si>
  <si>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</si>
  <si>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</si>
  <si>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</si>
  <si>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</si>
  <si>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</si>
  <si>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</si>
  <si>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</si>
  <si>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</si>
  <si>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</si>
  <si>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</si>
  <si>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</si>
  <si>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</si>
  <si>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</si>
  <si>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</si>
  <si>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</si>
  <si>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</si>
  <si>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</si>
  <si>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</si>
  <si>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</si>
  <si>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</si>
  <si>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</si>
  <si>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</si>
  <si>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</si>
  <si>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</si>
  <si>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</si>
  <si>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</si>
  <si>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</si>
  <si>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</si>
  <si>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</si>
  <si>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</si>
  <si>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</si>
  <si>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</si>
  <si>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</si>
  <si>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</si>
  <si>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</si>
  <si>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</si>
  <si>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</si>
  <si>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</si>
  <si>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</si>
  <si>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</si>
  <si>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</si>
  <si>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</si>
  <si>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</si>
  <si>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</si>
  <si>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</si>
  <si>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</si>
  <si>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</si>
  <si>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</si>
  <si>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</si>
  <si>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</si>
  <si>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</si>
  <si>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</si>
  <si>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</si>
  <si>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</si>
  <si>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</si>
  <si>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</si>
  <si>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</si>
  <si>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</si>
  <si>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</si>
  <si>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</si>
  <si>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</si>
  <si>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</si>
  <si>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</si>
  <si>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</si>
  <si>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</si>
  <si>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</si>
  <si>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</si>
  <si>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</si>
  <si>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</si>
  <si>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</si>
  <si>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</si>
  <si>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</si>
  <si>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</si>
  <si>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</si>
  <si>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</si>
  <si>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</si>
  <si>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</si>
  <si>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</si>
  <si>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</si>
  <si>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</si>
  <si>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</si>
  <si>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</si>
  <si>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</si>
  <si>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</si>
  <si>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</si>
  <si>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</si>
  <si>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</si>
  <si>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</si>
  <si>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</si>
  <si>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</si>
  <si>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</si>
  <si>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</si>
  <si>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</si>
  <si>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</si>
  <si>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</si>
  <si>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</si>
  <si>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</si>
  <si>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</si>
  <si>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</si>
  <si>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</si>
  <si>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</si>
  <si>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</si>
  <si>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</si>
  <si>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</si>
  <si>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</si>
  <si>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</si>
  <si>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</si>
  <si>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</si>
  <si>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</si>
  <si>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</si>
  <si>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</si>
  <si>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</si>
  <si>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</si>
  <si>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</si>
  <si>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</si>
  <si>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</si>
  <si>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</si>
  <si>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</si>
  <si>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</si>
  <si>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</si>
  <si>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</si>
  <si>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</si>
  <si>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</si>
  <si>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</si>
  <si>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</si>
  <si>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</si>
  <si>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</si>
  <si>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</si>
  <si>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</si>
  <si>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</si>
  <si>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</si>
  <si>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</si>
  <si>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</si>
  <si>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</si>
  <si>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</si>
  <si>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</si>
  <si>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</si>
  <si>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</si>
  <si>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</si>
  <si>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</si>
  <si>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</si>
  <si>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</si>
  <si>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</si>
  <si>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</si>
  <si>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</si>
  <si>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</si>
  <si>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</si>
  <si>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</si>
  <si>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</si>
  <si>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</si>
  <si>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</si>
  <si>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</si>
  <si>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</si>
  <si>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</si>
  <si>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</si>
  <si>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</si>
  <si>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</si>
  <si>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</si>
  <si>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</si>
  <si>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</si>
  <si>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</si>
  <si>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</si>
  <si>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</si>
  <si>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</si>
  <si>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</si>
  <si>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</si>
  <si>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</si>
  <si>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</si>
  <si>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</si>
  <si>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</si>
  <si>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</si>
  <si>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</si>
  <si>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</si>
  <si>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</si>
  <si>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</si>
  <si>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</si>
  <si>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</si>
  <si>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</si>
  <si>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</si>
  <si>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</si>
  <si>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</si>
  <si>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</si>
  <si>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</si>
  <si>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</si>
  <si>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</si>
  <si>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</si>
  <si>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</si>
  <si>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</si>
  <si>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</si>
  <si>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</si>
  <si>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</si>
  <si>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</si>
  <si>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</si>
  <si>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</si>
  <si>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</si>
  <si>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</si>
  <si>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</si>
  <si>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</si>
  <si>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</si>
  <si>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</si>
  <si>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</si>
  <si>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</si>
  <si>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</si>
  <si>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</si>
  <si>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</si>
  <si>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</si>
  <si>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</si>
  <si>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</si>
  <si>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</si>
  <si>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</si>
  <si>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</si>
  <si>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</si>
  <si>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</si>
  <si>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</si>
  <si>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</si>
  <si>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</si>
  <si>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</si>
  <si>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</si>
  <si>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</si>
  <si>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</si>
  <si>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</si>
  <si>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</si>
  <si>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</si>
  <si>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</si>
  <si>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</si>
  <si>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</si>
  <si>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</si>
  <si>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</si>
  <si>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</si>
  <si>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</si>
  <si>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</si>
  <si>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</si>
  <si>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</si>
  <si>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</si>
  <si>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</si>
  <si>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</si>
  <si>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</si>
  <si>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</si>
  <si>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</si>
  <si>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</si>
  <si>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</si>
  <si>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</si>
  <si>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</si>
  <si>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</si>
  <si>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</si>
  <si>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</si>
  <si>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</si>
  <si>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</si>
  <si>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</si>
  <si>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</si>
  <si>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</si>
  <si>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</si>
  <si>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</si>
  <si>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</si>
  <si>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</si>
  <si>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</si>
  <si>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</si>
  <si>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</si>
  <si>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</si>
  <si>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</si>
  <si>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</si>
  <si>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</si>
  <si>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</si>
  <si>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</si>
  <si>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</si>
  <si>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</si>
  <si>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</si>
  <si>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</si>
  <si>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</si>
  <si>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</si>
  <si>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</si>
  <si>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</si>
  <si>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</si>
  <si>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</si>
  <si>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</si>
  <si>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</si>
  <si>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</si>
  <si>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</si>
  <si>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</si>
  <si>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</si>
  <si>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</si>
  <si>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</si>
  <si>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</si>
  <si>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</si>
  <si>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</si>
  <si>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</si>
  <si>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</si>
  <si>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</si>
  <si>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</si>
  <si>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</si>
  <si>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</si>
  <si>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</si>
  <si>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</si>
  <si>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</si>
  <si>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</si>
  <si>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</si>
  <si>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</si>
  <si>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</si>
  <si>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</si>
  <si>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</si>
  <si>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</si>
  <si>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</si>
  <si>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</si>
  <si>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</si>
  <si>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</si>
  <si>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</si>
  <si>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</si>
  <si>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</si>
  <si>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</si>
  <si>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</si>
  <si>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</si>
  <si>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</si>
  <si>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</si>
  <si>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</si>
  <si>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</si>
  <si>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</si>
  <si>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</si>
  <si>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</si>
  <si>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</si>
  <si>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</si>
  <si>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</si>
  <si>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</si>
  <si>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</si>
  <si>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</si>
  <si>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</si>
  <si>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</si>
  <si>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</si>
  <si>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</si>
  <si>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</si>
  <si>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</si>
  <si>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</si>
  <si>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</si>
  <si>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</si>
  <si>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</si>
  <si>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</si>
  <si>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</si>
  <si>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</si>
  <si>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</si>
  <si>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</si>
  <si>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</si>
  <si>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</si>
  <si>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</si>
  <si>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</si>
  <si>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</si>
  <si>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</si>
  <si>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</si>
  <si>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</si>
  <si>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</si>
  <si>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</si>
  <si>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</si>
  <si>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</si>
  <si>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</si>
  <si>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</si>
  <si>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</si>
  <si>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</si>
  <si>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</si>
  <si>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</si>
  <si>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</si>
  <si>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</si>
  <si>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</si>
  <si>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</si>
  <si>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</si>
  <si>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</si>
  <si>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</si>
  <si>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</si>
  <si>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</si>
  <si>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</si>
  <si>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</si>
  <si>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</si>
  <si>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</si>
  <si>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</si>
  <si>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</si>
  <si>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</si>
  <si>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</si>
  <si>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</si>
  <si>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</si>
  <si>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</si>
  <si>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</si>
  <si>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</si>
  <si>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</si>
  <si>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</si>
  <si>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</si>
  <si>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</si>
  <si>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</si>
  <si>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</si>
  <si>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</si>
  <si>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</si>
  <si>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</si>
  <si>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</si>
  <si>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</si>
  <si>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</si>
  <si>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</si>
  <si>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</si>
  <si>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</si>
  <si>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</si>
  <si>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</si>
  <si>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</si>
  <si>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</si>
  <si>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</si>
  <si>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</si>
  <si>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</si>
  <si>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</si>
  <si>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</si>
  <si>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</si>
  <si>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</si>
  <si>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</si>
  <si>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</si>
  <si>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</si>
  <si>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</si>
  <si>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</si>
  <si>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</si>
  <si>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</si>
  <si>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</si>
  <si>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</si>
  <si>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</si>
  <si>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</si>
  <si>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</si>
  <si>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</si>
  <si>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</si>
  <si>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</si>
  <si>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</si>
  <si>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</si>
  <si>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</si>
  <si>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</si>
  <si>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</si>
  <si>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</si>
  <si>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</si>
  <si>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</si>
  <si>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</si>
  <si>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</si>
  <si>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</si>
  <si>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</si>
  <si>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</si>
  <si>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</si>
  <si>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</si>
  <si>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</si>
  <si>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</si>
  <si>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</si>
  <si>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</si>
  <si>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</si>
  <si>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</si>
  <si>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</si>
  <si>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</si>
  <si>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</si>
  <si>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</si>
  <si>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</si>
  <si>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</si>
  <si>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</si>
  <si>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</si>
  <si>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</si>
  <si>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</si>
  <si>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</si>
  <si>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</si>
  <si>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</si>
  <si>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</si>
  <si>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</si>
  <si>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</si>
  <si>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</si>
  <si>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</si>
  <si>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</si>
  <si>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</si>
  <si>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</si>
  <si>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</si>
  <si>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</si>
  <si>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</si>
  <si>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</si>
  <si>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</si>
  <si>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</si>
  <si>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</si>
  <si>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</si>
  <si>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</si>
  <si>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</si>
  <si>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</si>
  <si>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</si>
  <si>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</si>
  <si>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</si>
  <si>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</si>
  <si>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</si>
  <si>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</si>
  <si>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</si>
  <si>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</si>
  <si>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</si>
  <si>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</si>
  <si>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</si>
  <si>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</si>
  <si>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</si>
  <si>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</si>
  <si>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</si>
  <si>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</si>
  <si>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</si>
  <si>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</si>
  <si>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</si>
  <si>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</si>
  <si>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</si>
  <si>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</si>
  <si>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</si>
  <si>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</si>
  <si>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</si>
  <si>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</si>
  <si>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</si>
  <si>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</si>
  <si>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</si>
  <si>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</si>
  <si>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</si>
  <si>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</si>
  <si>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</si>
  <si>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</si>
  <si>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</si>
  <si>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</si>
  <si>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</si>
  <si>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</si>
  <si>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</si>
  <si>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</si>
  <si>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</si>
  <si>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</si>
  <si>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</si>
  <si>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</si>
  <si>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</si>
  <si>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</si>
  <si>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</si>
  <si>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</si>
  <si>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</si>
  <si>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</si>
  <si>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</si>
  <si>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</si>
  <si>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</si>
  <si>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</si>
  <si>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</si>
  <si>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</si>
  <si>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</si>
  <si>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</si>
  <si>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</si>
  <si>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</si>
  <si>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</si>
  <si>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</si>
  <si>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</si>
  <si>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</si>
  <si>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</si>
  <si>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</si>
  <si>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</si>
  <si>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</si>
  <si>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</si>
  <si>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</si>
  <si>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</si>
  <si>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</si>
  <si>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</si>
  <si>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</si>
  <si>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</si>
  <si>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</si>
  <si>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</si>
  <si>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</si>
  <si>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</si>
  <si>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</si>
  <si>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</si>
  <si>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</si>
  <si>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</si>
  <si>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</si>
  <si>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</si>
  <si>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</si>
  <si>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</si>
  <si>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</si>
  <si>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</si>
  <si>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</si>
  <si>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</si>
  <si>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</si>
  <si>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</si>
  <si>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</si>
  <si>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</si>
  <si>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</si>
  <si>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</si>
  <si>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</si>
  <si>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</si>
  <si>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</si>
  <si>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</si>
  <si>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</si>
  <si>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</si>
  <si>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</si>
  <si>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</si>
  <si>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</si>
  <si>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</si>
  <si>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</si>
  <si>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</si>
  <si>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</si>
  <si>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</si>
  <si>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</si>
  <si>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</si>
  <si>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</si>
  <si>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</si>
  <si>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</si>
  <si>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</si>
  <si>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</si>
  <si>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</si>
  <si>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</si>
  <si>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</si>
  <si>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</si>
  <si>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</si>
  <si>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</si>
  <si>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</si>
  <si>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</si>
  <si>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</si>
  <si>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</si>
  <si>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</si>
  <si>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</si>
  <si>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</si>
  <si>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</si>
  <si>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</si>
  <si>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</si>
  <si>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</si>
  <si>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</si>
  <si>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</si>
  <si>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</si>
  <si>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</si>
  <si>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</si>
  <si>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</si>
  <si>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</si>
  <si>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</si>
  <si>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</si>
  <si>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</si>
  <si>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</si>
  <si>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</si>
  <si>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</si>
  <si>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</si>
  <si>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</si>
  <si>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</si>
  <si>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</si>
  <si>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</si>
  <si>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</si>
  <si>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</si>
  <si>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</si>
  <si>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</si>
  <si>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</si>
  <si>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</si>
  <si>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</si>
  <si>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</si>
  <si>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</si>
  <si>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</si>
  <si>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</si>
  <si>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</si>
  <si>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</si>
  <si>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</si>
  <si>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</si>
  <si>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</si>
  <si>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</si>
  <si>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</si>
  <si>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</si>
  <si>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</si>
  <si>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</si>
  <si>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</si>
  <si>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</si>
  <si>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</si>
  <si>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</si>
  <si>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</si>
  <si>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</si>
  <si>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</si>
  <si>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</si>
  <si>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</si>
  <si>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</si>
  <si>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</si>
  <si>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</si>
  <si>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</si>
  <si>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</si>
  <si>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</si>
  <si>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</si>
  <si>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</si>
  <si>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</si>
  <si>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</si>
  <si>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</si>
  <si>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</si>
  <si>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</si>
  <si>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</si>
  <si>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</si>
  <si>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</si>
  <si>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</si>
  <si>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</si>
  <si>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</si>
  <si>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</si>
  <si>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</si>
  <si>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</si>
  <si>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</si>
  <si>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</si>
  <si>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</si>
  <si>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</si>
  <si>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</si>
  <si>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</si>
  <si>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</si>
  <si>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</si>
  <si>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</si>
  <si>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</si>
  <si>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</si>
  <si>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</si>
  <si>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</si>
  <si>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</si>
  <si>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</si>
  <si>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</si>
  <si>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</si>
  <si>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</si>
  <si>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</si>
  <si>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</si>
  <si>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</si>
  <si>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</si>
  <si>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</si>
  <si>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</si>
  <si>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</si>
  <si>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</si>
  <si>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</si>
  <si>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</si>
  <si>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</si>
  <si>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</si>
  <si>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</si>
  <si>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</si>
  <si>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</si>
  <si>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</si>
  <si>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</si>
  <si>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</si>
  <si>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</si>
  <si>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</si>
  <si>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</si>
  <si>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</si>
  <si>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</si>
  <si>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</si>
  <si>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</si>
  <si>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</si>
  <si>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</si>
  <si>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</si>
  <si>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</si>
  <si>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</si>
  <si>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</si>
  <si>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</si>
  <si>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</si>
  <si>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</si>
  <si>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</si>
  <si>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</si>
  <si>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</si>
  <si>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</si>
  <si>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</si>
  <si>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</si>
  <si>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</si>
  <si>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</si>
  <si>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</si>
  <si>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</si>
  <si>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</si>
  <si>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</si>
  <si>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</si>
  <si>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</si>
  <si>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</si>
  <si>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</si>
  <si>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</si>
  <si>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</si>
  <si>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</si>
  <si>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</si>
  <si>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</si>
  <si>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</si>
  <si>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</si>
  <si>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</si>
  <si>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</si>
  <si>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</si>
  <si>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</si>
  <si>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</si>
  <si>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</si>
  <si>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</si>
  <si>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</si>
  <si>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</si>
  <si>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</si>
  <si>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</si>
  <si>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</si>
  <si>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</si>
  <si>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</si>
  <si>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</si>
  <si>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</si>
  <si>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</si>
  <si>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</si>
  <si>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</si>
  <si>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</si>
  <si>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</si>
  <si>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</si>
  <si>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</si>
  <si>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</si>
  <si>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</si>
  <si>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</si>
  <si>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</si>
  <si>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</si>
  <si>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</si>
  <si>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</si>
  <si>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</si>
  <si>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</si>
  <si>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</si>
  <si>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</si>
  <si>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</si>
  <si>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</si>
  <si>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</si>
  <si>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</si>
  <si>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</si>
  <si>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</si>
  <si>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</si>
  <si>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</si>
  <si>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</si>
  <si>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</si>
  <si>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</si>
  <si>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</si>
  <si>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</si>
  <si>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</si>
  <si>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</si>
  <si>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</si>
  <si>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</si>
  <si>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</si>
  <si>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</si>
  <si>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</si>
  <si>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</si>
  <si>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</si>
  <si>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</si>
  <si>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</si>
  <si>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</si>
  <si>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</si>
  <si>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</si>
  <si>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</si>
  <si>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</si>
  <si>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</si>
  <si>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</si>
  <si>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</si>
  <si>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</si>
  <si>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</si>
  <si>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</si>
  <si>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</si>
  <si>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</si>
  <si>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</si>
  <si>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</si>
  <si>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</si>
  <si>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</si>
  <si>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</si>
  <si>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</si>
  <si>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</si>
  <si>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</si>
  <si>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</si>
  <si>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</si>
  <si>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</si>
  <si>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</si>
  <si>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</si>
  <si>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</si>
  <si>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</si>
  <si>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</si>
  <si>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</si>
  <si>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</si>
  <si>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</si>
  <si>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</si>
  <si>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</si>
  <si>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</si>
  <si>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</si>
  <si>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</si>
  <si>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</si>
  <si>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</si>
  <si>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</si>
  <si>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</si>
  <si>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</si>
  <si>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</si>
  <si>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</si>
  <si>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</si>
  <si>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</si>
  <si>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</si>
  <si>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</si>
  <si>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</si>
  <si>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</si>
  <si>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</si>
  <si>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</si>
  <si>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</si>
  <si>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</si>
  <si>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</si>
  <si>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</si>
  <si>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</si>
  <si>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</si>
  <si>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</si>
  <si>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</si>
  <si>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</si>
  <si>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</si>
  <si>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</si>
  <si>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</si>
  <si>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</si>
  <si>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</si>
  <si>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</si>
  <si>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</si>
  <si>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</si>
  <si>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</si>
  <si>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</si>
  <si>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</si>
  <si>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</si>
  <si>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</si>
  <si>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</si>
  <si>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</si>
  <si>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</si>
  <si>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</si>
  <si>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</si>
  <si>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</si>
  <si>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</si>
  <si>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</si>
  <si>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</si>
  <si>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</si>
  <si>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</si>
  <si>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</si>
  <si>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</si>
  <si>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</si>
  <si>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</si>
  <si>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</si>
  <si>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</si>
  <si>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</si>
  <si>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</si>
  <si>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</si>
  <si>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</si>
  <si>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</si>
  <si>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</si>
  <si>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</si>
  <si>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</si>
  <si>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</si>
  <si>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</si>
  <si>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</si>
  <si>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</si>
  <si>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</si>
  <si>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</si>
  <si>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</si>
  <si>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</si>
  <si>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</si>
  <si>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</si>
  <si>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</si>
  <si>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</si>
  <si>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</si>
  <si>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</si>
  <si>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</si>
  <si>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</si>
  <si>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</si>
  <si>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</si>
  <si>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</si>
  <si>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</si>
  <si>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</si>
  <si>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</si>
  <si>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</si>
  <si>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</si>
  <si>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</si>
  <si>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</si>
  <si>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</si>
  <si>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</si>
  <si>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</si>
  <si>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</si>
  <si>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</si>
  <si>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</si>
  <si>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</si>
  <si>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</si>
  <si>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</si>
  <si>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</si>
  <si>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</si>
  <si>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</si>
  <si>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</si>
  <si>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</si>
  <si>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</si>
  <si>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</si>
  <si>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</si>
  <si>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</si>
  <si>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</si>
  <si>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</si>
  <si>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</si>
  <si>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</si>
  <si>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</si>
  <si>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</si>
  <si>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</si>
  <si>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</si>
  <si>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</si>
  <si>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</si>
  <si>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</si>
  <si>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</si>
  <si>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</si>
  <si>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</si>
  <si>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</si>
  <si>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</si>
  <si>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</si>
  <si>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</si>
  <si>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</si>
  <si>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</si>
  <si>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</si>
  <si>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</si>
  <si>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</si>
  <si>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</si>
  <si>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</si>
  <si>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</si>
  <si>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</si>
  <si>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</si>
  <si>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</si>
  <si>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</si>
  <si>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</si>
  <si>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</si>
  <si>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</si>
  <si>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</si>
  <si>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</si>
  <si>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</si>
  <si>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</si>
  <si>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</si>
  <si>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</si>
  <si>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</si>
  <si>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</si>
  <si>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</si>
  <si>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</si>
  <si>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</si>
  <si>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</si>
  <si>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</si>
  <si>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</si>
  <si>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</si>
  <si>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</si>
  <si>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</si>
  <si>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</si>
  <si>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</si>
  <si>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</si>
  <si>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</si>
  <si>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</si>
  <si>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</si>
  <si>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</si>
  <si>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</si>
  <si>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</si>
  <si>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</si>
  <si>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</si>
  <si>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</si>
  <si>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</si>
  <si>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</si>
  <si>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</si>
  <si>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</si>
  <si>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</si>
  <si>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</si>
  <si>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</si>
  <si>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</si>
  <si>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</si>
  <si>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</si>
  <si>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</si>
  <si>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</si>
  <si>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</si>
  <si>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</si>
  <si>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</si>
  <si>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</si>
  <si>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</si>
  <si>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</si>
  <si>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</si>
  <si>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</si>
  <si>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</si>
  <si>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</si>
  <si>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</si>
  <si>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</si>
  <si>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</si>
  <si>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</si>
  <si>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</si>
  <si>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</si>
  <si>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</si>
  <si>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</si>
  <si>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</si>
  <si>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</si>
  <si>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</si>
  <si>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</si>
  <si>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</si>
  <si>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</si>
  <si>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</si>
  <si>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</si>
  <si>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</si>
  <si>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</si>
  <si>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</si>
  <si>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</si>
  <si>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</si>
  <si>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</si>
  <si>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</si>
  <si>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</si>
  <si>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</si>
  <si>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</si>
  <si>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</si>
  <si>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</si>
  <si>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</si>
  <si>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</si>
  <si>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</si>
  <si>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</si>
  <si>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</si>
  <si>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</si>
  <si>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</si>
  <si>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</si>
  <si>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</si>
  <si>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</si>
  <si>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</si>
  <si>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</si>
  <si>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</si>
  <si>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</si>
  <si>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</si>
  <si>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</si>
  <si>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</si>
  <si>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</si>
  <si>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</si>
  <si>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</si>
  <si>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</si>
  <si>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</si>
  <si>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</si>
  <si>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</si>
  <si>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</si>
  <si>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</si>
  <si>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</si>
  <si>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</si>
  <si>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</si>
  <si>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</si>
  <si>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</si>
  <si>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</si>
  <si>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</si>
  <si>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</si>
  <si>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</si>
  <si>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</si>
  <si>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</si>
  <si>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</si>
  <si>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</si>
  <si>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</si>
  <si>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</si>
  <si>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</si>
  <si>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</si>
  <si>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</si>
  <si>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</si>
  <si>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</si>
  <si>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</si>
  <si>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</si>
  <si>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</si>
  <si>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</si>
  <si>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</si>
  <si>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</si>
  <si>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</si>
  <si>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</si>
  <si>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</si>
  <si>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</si>
  <si>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</si>
  <si>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</si>
  <si>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</si>
  <si>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</si>
  <si>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</si>
  <si>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</si>
  <si>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</si>
  <si>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</si>
  <si>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</si>
  <si>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</si>
  <si>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</si>
  <si>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</si>
  <si>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</si>
  <si>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</si>
  <si>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</si>
  <si>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</si>
  <si>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</si>
  <si>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</si>
  <si>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</si>
  <si>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</si>
  <si>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</si>
  <si>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</si>
  <si>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</si>
  <si>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</si>
  <si>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</si>
  <si>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</si>
  <si>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</si>
  <si>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</si>
  <si>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</si>
  <si>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</si>
  <si>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</si>
  <si>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</si>
  <si>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</si>
  <si>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</si>
  <si>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</si>
  <si>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</si>
  <si>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</si>
  <si>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</si>
  <si>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</si>
  <si>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</si>
  <si>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</si>
  <si>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</si>
  <si>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</si>
  <si>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</si>
  <si>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</si>
  <si>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</si>
  <si>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</si>
  <si>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</si>
  <si>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</si>
  <si>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</si>
  <si>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</si>
  <si>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</si>
  <si>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</si>
  <si>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</si>
  <si>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</si>
  <si>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</si>
  <si>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</si>
  <si>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</si>
  <si>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</si>
  <si>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</si>
  <si>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</si>
  <si>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</si>
  <si>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</si>
  <si>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</si>
  <si>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</si>
  <si>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</si>
  <si>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</si>
  <si>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</si>
  <si>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</si>
  <si>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</si>
  <si>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</si>
  <si>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</si>
  <si>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</si>
  <si>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</si>
  <si>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</si>
  <si>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</si>
  <si>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</si>
  <si>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</si>
  <si>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</si>
  <si>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</si>
  <si>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</si>
  <si>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</si>
  <si>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</si>
  <si>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</si>
  <si>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</si>
  <si>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</si>
  <si>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</si>
  <si>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</si>
  <si>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</si>
  <si>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</si>
  <si>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</si>
  <si>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</si>
  <si>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</si>
  <si>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</si>
  <si>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</si>
  <si>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</si>
  <si>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</si>
  <si>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</si>
  <si>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</si>
  <si>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</si>
  <si>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</si>
  <si>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</si>
  <si>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</si>
  <si>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</si>
  <si>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</si>
  <si>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</si>
  <si>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</si>
  <si>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</si>
  <si>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</si>
  <si>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</si>
  <si>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</si>
  <si>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</si>
  <si>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</si>
  <si>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</si>
  <si>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</si>
  <si>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</si>
  <si>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</si>
  <si>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</si>
  <si>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</si>
  <si>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</si>
  <si>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</si>
  <si>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</si>
  <si>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</si>
  <si>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</si>
  <si>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</si>
  <si>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</si>
  <si>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</si>
  <si>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</si>
  <si>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</si>
  <si>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</si>
  <si>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</si>
  <si>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</si>
  <si>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</si>
  <si>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</si>
  <si>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</si>
  <si>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</si>
  <si>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</si>
  <si>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</si>
  <si>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</si>
  <si>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</si>
  <si>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</si>
  <si>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</si>
  <si>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</si>
  <si>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</si>
  <si>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</si>
  <si>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</si>
  <si>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</si>
  <si>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</si>
  <si>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</si>
  <si>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</si>
  <si>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</si>
  <si>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</si>
  <si>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</si>
  <si>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</si>
  <si>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</si>
  <si>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</si>
  <si>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</si>
  <si>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</si>
  <si>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</si>
  <si>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</si>
  <si>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</si>
  <si>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</si>
  <si>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</si>
  <si>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</si>
  <si>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</si>
  <si>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</si>
  <si>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</si>
  <si>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</si>
  <si>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</si>
  <si>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</si>
  <si>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</si>
  <si>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</si>
  <si>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</si>
  <si>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</si>
  <si>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</si>
  <si>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</si>
  <si>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</si>
  <si>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</si>
  <si>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</si>
  <si>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</si>
  <si>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</si>
  <si>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</si>
  <si>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</si>
  <si>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</si>
  <si>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</si>
  <si>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</si>
  <si>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</si>
  <si>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</si>
  <si>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</si>
  <si>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</si>
  <si>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</si>
  <si>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</si>
  <si>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</si>
  <si>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</si>
  <si>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</si>
  <si>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</si>
  <si>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</si>
  <si>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</si>
  <si>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</si>
  <si>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</si>
  <si>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</si>
  <si>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</si>
  <si>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</si>
  <si>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</si>
  <si>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</si>
  <si>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</si>
  <si>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</si>
  <si>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</si>
  <si>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</si>
  <si>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</si>
  <si>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</si>
  <si>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</si>
  <si>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</si>
  <si>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</si>
  <si>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</si>
  <si>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</si>
  <si>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</si>
  <si>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</si>
  <si>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</si>
  <si>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</si>
  <si>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</si>
  <si>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</si>
  <si>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</si>
  <si>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</si>
  <si>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</si>
  <si>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</si>
  <si>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</si>
  <si>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</si>
  <si>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</si>
  <si>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</si>
  <si>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</si>
  <si>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</si>
  <si>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</si>
  <si>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</si>
  <si>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</si>
  <si>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</si>
  <si>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</si>
  <si>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</si>
  <si>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</si>
  <si>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</si>
  <si>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</si>
  <si>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</si>
  <si>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</si>
  <si>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</si>
  <si>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</si>
  <si>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</si>
  <si>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</si>
  <si>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</si>
  <si>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</si>
  <si>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</si>
  <si>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</si>
  <si>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</si>
  <si>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</si>
  <si>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</si>
  <si>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</si>
  <si>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</si>
  <si>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</si>
  <si>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</si>
  <si>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</si>
  <si>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</si>
  <si>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</si>
  <si>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</si>
  <si>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</si>
  <si>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</si>
  <si>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</si>
  <si>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</si>
  <si>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</si>
  <si>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</si>
  <si>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</si>
  <si>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</si>
  <si>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</si>
  <si>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</si>
  <si>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</si>
  <si>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</si>
  <si>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</si>
  <si>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</si>
  <si>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</si>
  <si>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</si>
  <si>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</si>
  <si>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</si>
  <si>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</si>
  <si>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</si>
  <si>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</si>
  <si>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</si>
  <si>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</si>
  <si>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</si>
  <si>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</si>
  <si>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</si>
  <si>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</si>
  <si>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</si>
  <si>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</si>
  <si>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</si>
  <si>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</si>
  <si>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</si>
  <si>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</si>
  <si>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</si>
  <si>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</si>
  <si>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</si>
  <si>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</si>
  <si>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</si>
  <si>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</si>
  <si>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</si>
  <si>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</si>
  <si>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</si>
  <si>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</si>
  <si>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</si>
  <si>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</si>
  <si>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</si>
  <si>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</si>
  <si>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</si>
  <si>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</si>
  <si>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</si>
  <si>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</si>
  <si>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</si>
  <si>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</si>
  <si>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</si>
  <si>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</si>
  <si>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</si>
  <si>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</si>
  <si>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</si>
  <si>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</si>
  <si>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</si>
  <si>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</si>
  <si>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</si>
  <si>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</si>
  <si>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</si>
  <si>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</si>
  <si>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</si>
  <si>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</si>
  <si>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</si>
  <si>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</si>
  <si>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</si>
  <si>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</si>
  <si>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</si>
  <si>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</si>
  <si>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</si>
  <si>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</si>
  <si>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</si>
  <si>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</si>
  <si>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</si>
  <si>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</si>
  <si>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</si>
  <si>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</si>
  <si>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</si>
  <si>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</si>
  <si>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</si>
  <si>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</si>
  <si>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</si>
  <si>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</si>
  <si>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</si>
  <si>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</si>
  <si>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</si>
  <si>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</si>
  <si>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</si>
  <si>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</si>
  <si>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</si>
  <si>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</si>
  <si>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</si>
  <si>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</si>
  <si>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</si>
  <si>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</si>
  <si>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</si>
  <si>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</si>
  <si>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</si>
  <si>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</si>
  <si>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</si>
  <si>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</si>
  <si>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</si>
  <si>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</si>
  <si>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</si>
  <si>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</si>
  <si>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</si>
  <si>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</si>
  <si>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</si>
  <si>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</si>
  <si>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</si>
  <si>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</si>
  <si>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</si>
  <si>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</si>
  <si>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</si>
  <si>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</si>
  <si>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</si>
  <si>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</si>
  <si>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</si>
  <si>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</si>
  <si>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</si>
  <si>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</si>
  <si>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</si>
  <si>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</si>
  <si>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</si>
  <si>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</si>
  <si>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</si>
  <si>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</si>
  <si>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</si>
  <si>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</si>
  <si>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</si>
  <si>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</si>
  <si>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</si>
  <si>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</si>
  <si>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</si>
  <si>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</si>
  <si>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</si>
  <si>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</si>
  <si>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</si>
  <si>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</si>
  <si>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</si>
  <si>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</si>
  <si>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</si>
  <si>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</si>
  <si>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</si>
  <si>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</si>
  <si>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</si>
  <si>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</si>
  <si>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</si>
  <si>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</si>
  <si>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</si>
  <si>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</si>
  <si>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</si>
  <si>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</si>
  <si>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</si>
  <si>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</si>
  <si>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</si>
  <si>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</si>
  <si>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</si>
  <si>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</si>
  <si>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</si>
  <si>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</si>
  <si>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</si>
  <si>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</si>
  <si>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</si>
  <si>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</si>
  <si>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</si>
  <si>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</si>
  <si>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</si>
  <si>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</si>
  <si>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</si>
  <si>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</si>
  <si>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</si>
  <si>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</si>
  <si>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</si>
  <si>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</si>
  <si>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</si>
  <si>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</si>
  <si>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</si>
  <si>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</si>
  <si>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</si>
  <si>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</si>
  <si>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</si>
  <si>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</si>
  <si>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</si>
  <si>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</si>
  <si>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</si>
  <si>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</si>
  <si>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</si>
  <si>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</si>
  <si>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</si>
  <si>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</si>
  <si>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</si>
  <si>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</si>
  <si>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</si>
  <si>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</si>
  <si>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</si>
  <si>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</si>
  <si>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</si>
  <si>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</si>
  <si>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</si>
  <si>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</si>
  <si>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</si>
  <si>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</si>
  <si>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</si>
  <si>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</si>
  <si>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</si>
  <si>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</si>
  <si>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</si>
  <si>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</si>
  <si>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</si>
  <si>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</si>
  <si>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</si>
  <si>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</si>
  <si>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</si>
  <si>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</si>
  <si>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</si>
  <si>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</si>
  <si>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</si>
  <si>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</si>
  <si>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</si>
  <si>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</si>
  <si>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</si>
  <si>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</si>
  <si>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</si>
  <si>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</si>
  <si>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</si>
  <si>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</si>
  <si>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</si>
  <si>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</si>
  <si>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</si>
  <si>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</si>
  <si>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</si>
  <si>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</si>
  <si>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</si>
  <si>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</si>
  <si>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</si>
  <si>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</si>
  <si>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</si>
  <si>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</si>
  <si>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</si>
  <si>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</si>
  <si>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</si>
  <si>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</si>
  <si>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</si>
  <si>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</si>
  <si>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</si>
  <si>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</si>
  <si>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</si>
  <si>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</si>
  <si>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</si>
  <si>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</si>
  <si>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</si>
  <si>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</si>
  <si>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</si>
  <si>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</si>
  <si>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</si>
  <si>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</si>
  <si>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</si>
  <si>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</si>
  <si>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</si>
  <si>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</si>
  <si>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</si>
  <si>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</si>
  <si>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</si>
  <si>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</si>
  <si>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</si>
  <si>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</si>
  <si>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</si>
  <si>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</si>
  <si>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</si>
  <si>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</si>
  <si>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</si>
  <si>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</si>
  <si>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</si>
  <si>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</si>
  <si>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</si>
  <si>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</si>
  <si>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</si>
  <si>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</si>
  <si>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</si>
  <si>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</si>
  <si>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</si>
  <si>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</si>
  <si>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</si>
  <si>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</si>
  <si>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</si>
  <si>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</si>
  <si>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</si>
  <si>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</si>
  <si>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</si>
  <si>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</si>
  <si>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</si>
  <si>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</si>
  <si>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</si>
  <si>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</si>
  <si>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</si>
  <si>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</si>
  <si>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</si>
  <si>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</si>
  <si>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</si>
  <si>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</si>
  <si>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</si>
  <si>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</si>
  <si>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</si>
  <si>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</si>
  <si>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</si>
  <si>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</si>
  <si>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</si>
  <si>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</si>
  <si>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</si>
  <si>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</si>
  <si>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</si>
  <si>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</si>
  <si>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</si>
  <si>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</si>
  <si>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</si>
  <si>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</si>
  <si>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</si>
  <si>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</si>
  <si>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</si>
  <si>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</si>
  <si>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</si>
  <si>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</si>
  <si>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</si>
  <si>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</si>
  <si>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</si>
  <si>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</si>
  <si>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</si>
  <si>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</si>
  <si>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</si>
  <si>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</si>
  <si>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</si>
  <si>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</si>
  <si>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</si>
  <si>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</si>
  <si>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</si>
  <si>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</si>
  <si>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</si>
  <si>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</si>
  <si>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</si>
  <si>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</si>
  <si>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</si>
  <si>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</si>
  <si>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</si>
  <si>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</si>
  <si>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</si>
  <si>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</si>
  <si>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</si>
  <si>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</si>
  <si>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</si>
  <si>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</si>
  <si>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</si>
  <si>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</si>
  <si>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</si>
  <si>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</si>
  <si>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</si>
  <si>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</si>
  <si>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</si>
  <si>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</si>
  <si>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</si>
  <si>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</si>
  <si>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</si>
  <si>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</si>
  <si>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</si>
  <si>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</si>
  <si>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</si>
  <si>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</si>
  <si>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</si>
  <si>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</si>
  <si>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</si>
  <si>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</si>
  <si>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</si>
  <si>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</si>
  <si>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</si>
  <si>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</si>
  <si>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</si>
  <si>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</si>
  <si>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</si>
  <si>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</si>
  <si>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</si>
  <si>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</si>
  <si>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</si>
  <si>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</si>
  <si>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</si>
  <si>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</si>
  <si>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</si>
  <si>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</si>
  <si>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</si>
  <si>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</si>
  <si>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</si>
  <si>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</si>
  <si>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</si>
  <si>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</si>
  <si>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</si>
  <si>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</si>
  <si>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</si>
  <si>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</si>
  <si>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</si>
  <si>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</si>
  <si>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</si>
  <si>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</si>
  <si>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</si>
  <si>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</si>
  <si>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</si>
  <si>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</si>
  <si>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</si>
  <si>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</si>
  <si>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</si>
  <si>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</si>
  <si>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</si>
  <si>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</si>
  <si>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</si>
  <si>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</si>
  <si>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</si>
  <si>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</si>
  <si>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</si>
  <si>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</si>
  <si>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</si>
  <si>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</si>
  <si>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</si>
  <si>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</si>
  <si>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</si>
  <si>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</si>
  <si>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</si>
  <si>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</si>
  <si>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</si>
  <si>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</si>
  <si>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</si>
  <si>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</si>
  <si>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</si>
  <si>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</si>
  <si>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</si>
  <si>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</si>
  <si>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</si>
  <si>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</si>
  <si>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</si>
  <si>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</si>
  <si>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</si>
  <si>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</si>
  <si>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</si>
  <si>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</si>
  <si>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</si>
  <si>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</si>
  <si>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</si>
  <si>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</si>
  <si>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</si>
  <si>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</si>
  <si>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</si>
  <si>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</si>
  <si>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</si>
  <si>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</si>
  <si>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</si>
  <si>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</si>
  <si>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</si>
  <si>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</si>
  <si>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</si>
  <si>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</si>
  <si>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</si>
  <si>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</si>
  <si>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</si>
  <si>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</si>
  <si>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</si>
  <si>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</si>
  <si>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</si>
  <si>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</si>
  <si>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</si>
  <si>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</si>
  <si>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</si>
  <si>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</si>
  <si>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</si>
  <si>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</si>
  <si>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</si>
  <si>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</si>
  <si>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</si>
  <si>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</si>
  <si>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</si>
  <si>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</si>
  <si>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</si>
  <si>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</si>
  <si>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</si>
  <si>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</si>
  <si>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</si>
  <si>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</si>
  <si>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</si>
  <si>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</si>
  <si>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</si>
  <si>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</si>
  <si>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</si>
  <si>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</si>
  <si>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</si>
  <si>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</si>
  <si>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</si>
  <si>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</si>
  <si>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</si>
  <si>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</si>
  <si>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</si>
  <si>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</si>
  <si>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</si>
  <si>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</si>
  <si>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</si>
  <si>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</si>
  <si>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</si>
  <si>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</si>
  <si>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</si>
  <si>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</si>
  <si>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</si>
  <si>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</si>
  <si>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</si>
  <si>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</si>
  <si>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</si>
  <si>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</si>
  <si>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</si>
  <si>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</si>
  <si>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</si>
  <si>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</si>
  <si>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</si>
  <si>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</si>
  <si>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</si>
  <si>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</si>
  <si>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</si>
  <si>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</si>
  <si>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</si>
  <si>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</si>
  <si>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</si>
  <si>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</si>
  <si>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</si>
  <si>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</si>
  <si>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</si>
  <si>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</si>
  <si>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</si>
  <si>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</si>
  <si>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</si>
  <si>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</si>
  <si>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</si>
  <si>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</si>
  <si>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</si>
  <si>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</si>
  <si>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</si>
  <si>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</si>
  <si>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</si>
  <si>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</si>
  <si>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</si>
  <si>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</si>
  <si>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</si>
  <si>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</si>
  <si>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</si>
  <si>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</si>
  <si>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</si>
  <si>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</si>
  <si>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</si>
  <si>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</si>
  <si>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</si>
  <si>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</si>
  <si>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</si>
  <si>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</si>
  <si>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</si>
  <si>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</si>
  <si>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</si>
  <si>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</si>
  <si>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</si>
  <si>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</si>
  <si>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</si>
  <si>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</si>
  <si>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</si>
  <si>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</si>
  <si>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</si>
  <si>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</si>
  <si>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</si>
  <si>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</si>
  <si>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</si>
  <si>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</si>
  <si>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</si>
  <si>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</si>
  <si>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</si>
  <si>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</si>
  <si>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</si>
  <si>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</si>
  <si>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</si>
  <si>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</si>
  <si>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</si>
  <si>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</si>
  <si>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</si>
  <si>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</si>
  <si>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</si>
  <si>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</si>
  <si>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</si>
  <si>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</si>
  <si>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</si>
  <si>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</si>
  <si>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</si>
  <si>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</si>
  <si>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</si>
  <si>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</si>
  <si>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</si>
  <si>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</si>
  <si>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</si>
  <si>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</si>
  <si>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</si>
  <si>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</si>
  <si>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</si>
  <si>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</si>
  <si>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</si>
  <si>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</si>
  <si>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</si>
  <si>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</si>
  <si>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</si>
  <si>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</si>
  <si>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</si>
  <si>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</si>
  <si>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</si>
  <si>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</si>
  <si>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</si>
  <si>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</si>
  <si>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</si>
  <si>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</si>
  <si>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</si>
  <si>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</si>
  <si>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</si>
  <si>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</si>
  <si>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</si>
  <si>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</si>
  <si>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</si>
  <si>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</si>
  <si>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</si>
  <si>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</si>
  <si>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</si>
  <si>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</si>
  <si>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</si>
  <si>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</si>
  <si>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</si>
  <si>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</si>
  <si>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</si>
  <si>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</si>
  <si>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</si>
  <si>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</si>
  <si>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</si>
  <si>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</si>
  <si>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</si>
  <si>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</si>
  <si>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</si>
  <si>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</si>
  <si>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</si>
  <si>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</si>
  <si>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</si>
  <si>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</si>
  <si>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</si>
  <si>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</si>
  <si>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</si>
  <si>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</si>
  <si>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</si>
  <si>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</si>
  <si>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</si>
  <si>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</si>
  <si>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</si>
  <si>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</si>
  <si>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</si>
  <si>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</si>
  <si>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</si>
  <si>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</si>
  <si>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</si>
  <si>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</si>
  <si>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</si>
  <si>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</si>
  <si>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</si>
  <si>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</si>
  <si>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</si>
  <si>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</si>
  <si>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</si>
  <si>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</si>
  <si>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</si>
  <si>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</si>
  <si>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</si>
  <si>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</si>
  <si>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</si>
  <si>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</si>
  <si>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</si>
  <si>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</si>
  <si>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</si>
  <si>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</si>
  <si>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</si>
  <si>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</si>
  <si>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</si>
  <si>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</si>
  <si>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</si>
  <si>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</si>
  <si>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</si>
  <si>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</si>
  <si>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</si>
  <si>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</si>
  <si>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</si>
  <si>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</si>
  <si>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</si>
  <si>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</si>
  <si>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</si>
  <si>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</si>
  <si>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</si>
  <si>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</si>
  <si>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</si>
  <si>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</si>
  <si>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</si>
  <si>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</si>
  <si>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</si>
  <si>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</si>
  <si>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</si>
  <si>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</si>
  <si>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</si>
  <si>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</si>
  <si>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</si>
  <si>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</si>
  <si>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</si>
  <si>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</si>
  <si>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</si>
  <si>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</si>
  <si>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</si>
  <si>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</si>
  <si>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</si>
  <si>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</si>
  <si>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</si>
  <si>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</si>
  <si>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</si>
  <si>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</si>
  <si>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</si>
  <si>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</si>
  <si>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</si>
  <si>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</si>
  <si>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</si>
  <si>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</si>
  <si>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</si>
  <si>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</si>
  <si>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</si>
  <si>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</si>
  <si>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</si>
  <si>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</si>
  <si>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</si>
  <si>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</si>
  <si>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</si>
  <si>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</si>
  <si>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</si>
  <si>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</si>
  <si>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</si>
  <si>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</si>
  <si>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</si>
  <si>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</si>
  <si>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</si>
  <si>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</si>
  <si>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</si>
  <si>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</si>
  <si>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</si>
  <si>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</si>
  <si>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</si>
  <si>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</si>
  <si>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</si>
  <si>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</si>
  <si>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</si>
  <si>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</si>
  <si>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</si>
  <si>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</si>
  <si>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</si>
  <si>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</si>
  <si>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</si>
  <si>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</si>
  <si>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</si>
  <si>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</si>
  <si>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</si>
  <si>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</si>
  <si>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</si>
  <si>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</si>
  <si>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</si>
  <si>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</si>
  <si>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</si>
  <si>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</si>
  <si>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</si>
  <si>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</si>
  <si>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</si>
  <si>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</si>
  <si>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</si>
  <si>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</si>
  <si>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</si>
  <si>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</si>
  <si>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</si>
  <si>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</si>
  <si>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</si>
  <si>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</si>
  <si>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</si>
  <si>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</si>
  <si>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</si>
  <si>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</si>
  <si>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</si>
  <si>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</si>
  <si>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</si>
  <si>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</si>
  <si>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</si>
  <si>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</si>
  <si>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</si>
  <si>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</si>
  <si>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</si>
  <si>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</si>
  <si>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</si>
  <si>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</si>
  <si>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</si>
  <si>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</si>
  <si>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</si>
  <si>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</si>
  <si>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</si>
  <si>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</si>
  <si>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</si>
  <si>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</si>
  <si>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</si>
  <si>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</si>
  <si>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</si>
  <si>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</si>
  <si>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</si>
  <si>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</si>
  <si>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</si>
  <si>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</si>
  <si>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</si>
  <si>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</si>
  <si>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</si>
  <si>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</si>
  <si>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</si>
  <si>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</si>
  <si>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</si>
  <si>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</si>
  <si>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</si>
  <si>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</si>
  <si>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</si>
  <si>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</si>
  <si>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</si>
  <si>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</si>
  <si>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</si>
  <si>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</si>
  <si>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</si>
  <si>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</si>
  <si>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</si>
  <si>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</si>
  <si>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</si>
  <si>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</si>
  <si>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</si>
  <si>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</si>
  <si>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</si>
  <si>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</si>
  <si>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</si>
  <si>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</si>
  <si>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</si>
  <si>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</si>
  <si>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</si>
  <si>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</si>
  <si>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</si>
  <si>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</si>
  <si>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</si>
  <si>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</si>
  <si>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</si>
  <si>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</si>
  <si>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</si>
  <si>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</si>
  <si>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</si>
  <si>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</si>
  <si>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</si>
  <si>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</si>
  <si>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</si>
  <si>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</si>
  <si>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</si>
  <si>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</si>
  <si>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</si>
  <si>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</si>
  <si>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</si>
  <si>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</si>
  <si>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</si>
  <si>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</si>
  <si>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</si>
  <si>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</si>
  <si>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</si>
  <si>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</si>
  <si>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</si>
  <si>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</si>
  <si>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</si>
  <si>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</si>
  <si>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</si>
  <si>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</si>
  <si>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</si>
  <si>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</si>
  <si>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</si>
  <si>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</si>
  <si>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</si>
  <si>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</si>
  <si>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</si>
  <si>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</si>
  <si>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</si>
  <si>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</si>
  <si>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</si>
  <si>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</si>
  <si>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</si>
  <si>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</si>
  <si>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</si>
  <si>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</si>
  <si>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</si>
  <si>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</si>
  <si>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</si>
  <si>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</si>
  <si>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</si>
  <si>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</si>
  <si>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</si>
  <si>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</si>
  <si>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</si>
  <si>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</si>
  <si>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</si>
  <si>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</si>
  <si>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</si>
  <si>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</si>
  <si>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</si>
  <si>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</si>
  <si>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</si>
  <si>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</si>
  <si>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</si>
  <si>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</si>
  <si>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</si>
  <si>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</si>
  <si>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</si>
  <si>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</si>
  <si>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</si>
  <si>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</si>
  <si>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</si>
  <si>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</si>
  <si>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</si>
  <si>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</si>
  <si>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</si>
  <si>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</si>
  <si>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</si>
  <si>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</si>
  <si>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</si>
  <si>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</si>
  <si>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</si>
  <si>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</si>
  <si>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</si>
  <si>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</si>
  <si>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</si>
  <si>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</si>
  <si>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</si>
  <si>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</si>
  <si>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</si>
  <si>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</si>
  <si>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</si>
  <si>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</si>
  <si>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</si>
  <si>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</si>
  <si>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</si>
  <si>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</si>
  <si>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</si>
  <si>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</si>
  <si>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</si>
  <si>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</si>
  <si>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</si>
  <si>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</si>
  <si>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</si>
  <si>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</si>
  <si>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</si>
  <si>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</si>
  <si>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</si>
  <si>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</si>
  <si>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</si>
  <si>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</si>
  <si>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</si>
  <si>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</si>
  <si>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</si>
  <si>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</si>
  <si>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</si>
  <si>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</si>
  <si>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</si>
  <si>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</si>
  <si>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</si>
  <si>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</si>
  <si>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</si>
  <si>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</si>
  <si>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</si>
  <si>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</si>
  <si>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</si>
  <si>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</si>
  <si>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</si>
  <si>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</si>
  <si>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</si>
  <si>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</si>
  <si>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</si>
  <si>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</si>
  <si>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</si>
  <si>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</si>
  <si>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</si>
  <si>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</si>
  <si>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</si>
  <si>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</si>
  <si>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</si>
  <si>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</si>
  <si>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</si>
  <si>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</si>
  <si>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</si>
  <si>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</si>
  <si>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</si>
  <si>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</si>
  <si>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</si>
  <si>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</si>
  <si>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</si>
  <si>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</si>
  <si>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</si>
  <si>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</si>
  <si>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</si>
  <si>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</si>
  <si>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</si>
  <si>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</si>
  <si>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</si>
  <si>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</si>
  <si>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</si>
  <si>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</si>
  <si>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</si>
  <si>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</si>
  <si>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</si>
  <si>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</si>
  <si>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</si>
  <si>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</si>
  <si>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</si>
  <si>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</si>
  <si>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</si>
  <si>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</si>
  <si>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</si>
  <si>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</si>
  <si>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</si>
  <si>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</si>
  <si>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</si>
  <si>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</si>
  <si>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</si>
  <si>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</si>
  <si>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</si>
  <si>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</si>
  <si>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</si>
  <si>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</si>
  <si>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</si>
  <si>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</si>
  <si>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</si>
  <si>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</si>
  <si>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</si>
  <si>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</si>
  <si>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</si>
  <si>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</si>
  <si>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</si>
  <si>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</si>
  <si>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</si>
  <si>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</si>
  <si>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</si>
  <si>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</si>
  <si>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</si>
  <si>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</si>
  <si>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</si>
  <si>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</si>
  <si>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</si>
  <si>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</si>
  <si>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</si>
  <si>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</si>
  <si>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</si>
  <si>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</si>
  <si>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</si>
  <si>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</si>
  <si>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</si>
  <si>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</si>
  <si>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</si>
  <si>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</si>
  <si>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</si>
  <si>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</si>
  <si>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</si>
  <si>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</si>
  <si>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</si>
  <si>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</si>
  <si>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</si>
  <si>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</si>
  <si>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</si>
  <si>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</si>
  <si>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</si>
  <si>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</si>
  <si>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</si>
  <si>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</si>
  <si>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</si>
  <si>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</si>
  <si>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</si>
  <si>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</si>
  <si>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</si>
  <si>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</si>
  <si>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</si>
  <si>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</si>
  <si>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</si>
  <si>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</si>
  <si>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</si>
  <si>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</si>
  <si>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</si>
  <si>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</si>
  <si>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</si>
  <si>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</si>
  <si>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</si>
  <si>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</si>
  <si>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</si>
  <si>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</si>
  <si>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</si>
  <si>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</si>
  <si>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</si>
  <si>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</si>
  <si>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</si>
  <si>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</si>
  <si>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</si>
  <si>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</si>
  <si>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</si>
  <si>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</si>
  <si>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</si>
  <si>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</si>
  <si>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</si>
  <si>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</si>
  <si>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</si>
  <si>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</si>
  <si>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</si>
  <si>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</si>
  <si>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</si>
  <si>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</si>
  <si>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</si>
  <si>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</si>
  <si>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</si>
  <si>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</si>
  <si>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</si>
  <si>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</si>
  <si>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</si>
  <si>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</si>
  <si>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</si>
  <si>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</si>
  <si>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</si>
  <si>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</si>
  <si>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</si>
  <si>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</si>
  <si>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</si>
  <si>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</si>
  <si>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</si>
  <si>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</si>
  <si>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</si>
  <si>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</si>
  <si>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</si>
  <si>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</si>
  <si>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</si>
  <si>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</si>
  <si>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</si>
  <si>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</si>
  <si>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</si>
  <si>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</si>
  <si>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</si>
  <si>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</si>
  <si>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</si>
  <si>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</si>
  <si>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</si>
  <si>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</si>
  <si>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</si>
  <si>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</si>
  <si>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</si>
  <si>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</si>
  <si>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</si>
  <si>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</si>
  <si>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</si>
  <si>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</si>
  <si>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</si>
  <si>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</si>
  <si>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</si>
  <si>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</si>
  <si>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</si>
  <si>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</si>
  <si>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</si>
  <si>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</si>
  <si>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</si>
  <si>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</si>
  <si>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</si>
  <si>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</si>
  <si>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</si>
  <si>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</si>
  <si>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</si>
  <si>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</si>
  <si>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</si>
  <si>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</si>
  <si>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</si>
  <si>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</si>
  <si>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</si>
  <si>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</si>
  <si>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</si>
  <si>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</si>
  <si>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</si>
  <si>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</si>
  <si>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</si>
  <si>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</si>
  <si>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</si>
  <si>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</si>
  <si>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</si>
  <si>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</si>
  <si>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</si>
  <si>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</si>
  <si>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</si>
  <si>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</si>
  <si>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</si>
  <si>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</si>
  <si>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</si>
  <si>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</si>
  <si>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</si>
  <si>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</si>
  <si>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</si>
  <si>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</si>
  <si>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</si>
  <si>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</si>
  <si>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</si>
  <si>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</si>
  <si>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</si>
  <si>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</si>
  <si>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</si>
  <si>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</si>
  <si>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</si>
  <si>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</si>
  <si>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</si>
  <si>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</si>
  <si>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</si>
  <si>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</si>
  <si>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</si>
  <si>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</si>
  <si>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</si>
  <si>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</si>
  <si>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</si>
  <si>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</si>
  <si>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</si>
  <si>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</si>
  <si>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</si>
  <si>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</si>
  <si>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</si>
  <si>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</si>
  <si>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</si>
  <si>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</si>
  <si>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</si>
  <si>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</si>
  <si>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</si>
  <si>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</si>
  <si>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</si>
  <si>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</si>
  <si>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</si>
  <si>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</si>
  <si>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</si>
  <si>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</si>
  <si>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</si>
  <si>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</si>
  <si>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</si>
  <si>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</si>
  <si>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</si>
  <si>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</si>
  <si>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</si>
  <si>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</si>
  <si>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</si>
  <si>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</si>
  <si>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</si>
  <si>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</si>
  <si>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</si>
  <si>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</si>
  <si>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</si>
  <si>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</si>
  <si>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</si>
  <si>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</si>
  <si>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</si>
  <si>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</si>
  <si>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</si>
  <si>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</si>
  <si>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</si>
  <si>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</si>
  <si>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</si>
  <si>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</si>
  <si>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</si>
  <si>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</si>
  <si>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</si>
  <si>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</si>
  <si>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</si>
  <si>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</si>
  <si>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</si>
  <si>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</si>
  <si>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</si>
  <si>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</si>
  <si>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</si>
  <si>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</si>
  <si>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</si>
  <si>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</si>
  <si>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</si>
  <si>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</si>
  <si>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</si>
  <si>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</si>
  <si>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</si>
  <si>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</si>
  <si>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</si>
  <si>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</si>
  <si>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</si>
  <si>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</si>
  <si>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</si>
  <si>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</si>
  <si>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</si>
  <si>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</si>
  <si>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</si>
  <si>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</si>
  <si>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</si>
  <si>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</si>
  <si>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</si>
  <si>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</si>
  <si>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</si>
  <si>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</si>
  <si>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</si>
  <si>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</si>
  <si>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</si>
  <si>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</si>
  <si>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</si>
  <si>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</si>
  <si>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</si>
  <si>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</si>
  <si>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</si>
  <si>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</si>
  <si>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</si>
  <si>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</si>
  <si>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</si>
  <si>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</si>
  <si>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</si>
  <si>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</si>
  <si>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</si>
  <si>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</si>
  <si>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</si>
  <si>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</si>
  <si>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</si>
  <si>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</si>
  <si>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</si>
  <si>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</si>
  <si>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</si>
  <si>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</si>
  <si>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</si>
  <si>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</si>
  <si>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</si>
  <si>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</si>
  <si>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</si>
  <si>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</si>
  <si>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</si>
  <si>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</si>
  <si>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</si>
  <si>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</si>
  <si>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</si>
  <si>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</si>
  <si>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</si>
  <si>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</si>
  <si>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</si>
  <si>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</si>
  <si>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</si>
  <si>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</si>
  <si>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</si>
  <si>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</si>
  <si>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</si>
  <si>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</si>
  <si>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</si>
  <si>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</si>
  <si>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</si>
  <si>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</si>
  <si>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</si>
  <si>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</si>
  <si>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</si>
  <si>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</si>
  <si>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</si>
  <si>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</si>
  <si>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</si>
  <si>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</si>
  <si>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</si>
  <si>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</si>
  <si>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</si>
  <si>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</si>
  <si>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</si>
  <si>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</si>
  <si>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</si>
  <si>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</si>
  <si>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</si>
  <si>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</si>
  <si>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</si>
  <si>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</si>
  <si>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</si>
  <si>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</si>
  <si>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</si>
  <si>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</si>
  <si>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</si>
  <si>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</si>
  <si>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</si>
  <si>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</si>
  <si>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</si>
  <si>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</si>
  <si>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</si>
  <si>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</si>
  <si>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</si>
  <si>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</si>
  <si>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</si>
  <si>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</si>
  <si>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</si>
  <si>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</si>
  <si>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</si>
  <si>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</si>
  <si>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</si>
  <si>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</si>
  <si>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</si>
  <si>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</si>
  <si>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</si>
  <si>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</si>
  <si>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</si>
  <si>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</si>
  <si>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</si>
  <si>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</si>
  <si>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</si>
  <si>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</si>
  <si>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</si>
  <si>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</si>
  <si>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</si>
  <si>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</si>
  <si>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</si>
  <si>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</si>
  <si>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</si>
  <si>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</si>
  <si>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</si>
  <si>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</si>
  <si>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</si>
  <si>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</si>
  <si>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</si>
  <si>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</si>
  <si>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</si>
  <si>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</si>
  <si>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</si>
  <si>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</si>
  <si>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</si>
  <si>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</si>
  <si>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</si>
  <si>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</si>
  <si>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</si>
  <si>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</si>
  <si>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</si>
  <si>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</si>
  <si>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</si>
  <si>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</si>
  <si>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</si>
  <si>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</si>
  <si>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</si>
  <si>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</si>
  <si>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</si>
  <si>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</si>
  <si>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</si>
  <si>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</si>
  <si>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</si>
  <si>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</si>
  <si>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</si>
  <si>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</si>
  <si>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</si>
  <si>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</si>
  <si>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</si>
  <si>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</si>
  <si>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</si>
  <si>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</si>
  <si>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</si>
  <si>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</si>
  <si>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</si>
  <si>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</si>
  <si>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</si>
  <si>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</si>
  <si>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</si>
  <si>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</si>
  <si>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</si>
  <si>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</si>
  <si>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</si>
  <si>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</si>
  <si>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</si>
  <si>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</si>
  <si>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</si>
  <si>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</si>
  <si>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</si>
  <si>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</si>
  <si>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</si>
  <si>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</si>
  <si>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</si>
  <si>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</si>
  <si>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</si>
  <si>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</si>
  <si>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</si>
  <si>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</si>
  <si>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</si>
  <si>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</si>
  <si>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</si>
  <si>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</si>
  <si>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</si>
  <si>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</si>
  <si>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</si>
  <si>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</si>
  <si>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</si>
  <si>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</si>
  <si>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</si>
  <si>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</si>
  <si>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</si>
  <si>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</si>
  <si>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</si>
  <si>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</si>
  <si>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</si>
  <si>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</si>
  <si>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</si>
  <si>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</si>
  <si>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</si>
  <si>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</si>
  <si>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</si>
  <si>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</si>
  <si>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</si>
  <si>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</si>
  <si>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</si>
  <si>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</si>
  <si>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</si>
  <si>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</si>
  <si>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</si>
  <si>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</si>
  <si>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</si>
  <si>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</si>
  <si>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</si>
  <si>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</si>
  <si>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</si>
  <si>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</si>
  <si>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</si>
  <si>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</si>
  <si>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</si>
  <si>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</si>
  <si>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</si>
  <si>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</si>
  <si>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</si>
  <si>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</si>
  <si>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</si>
  <si>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</si>
  <si>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</si>
  <si>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</si>
  <si>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</si>
  <si>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</si>
  <si>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</si>
  <si>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</si>
  <si>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</si>
  <si>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</si>
  <si>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</si>
  <si>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</si>
  <si>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</si>
  <si>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</si>
  <si>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</si>
  <si>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</si>
  <si>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</si>
  <si>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</si>
  <si>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</si>
  <si>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</si>
  <si>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</si>
  <si>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</si>
  <si>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</si>
  <si>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</si>
  <si>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</si>
  <si>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</si>
  <si>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</si>
  <si>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</si>
  <si>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</si>
  <si>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</si>
  <si>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</si>
  <si>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</si>
  <si>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</si>
  <si>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</si>
  <si>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</si>
  <si>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</si>
  <si>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</si>
  <si>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</si>
  <si>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</si>
  <si>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</si>
  <si>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</si>
  <si>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</si>
  <si>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</si>
  <si>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</si>
  <si>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</si>
  <si>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</si>
  <si>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</si>
  <si>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</si>
  <si>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</si>
  <si>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</si>
  <si>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</si>
  <si>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</si>
  <si>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</si>
  <si>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</si>
  <si>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</si>
  <si>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</si>
  <si>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</si>
  <si>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</si>
  <si>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</si>
  <si>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</si>
  <si>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</si>
  <si>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</si>
  <si>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</si>
  <si>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</si>
  <si>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</si>
  <si>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</si>
  <si>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</si>
  <si>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</si>
  <si>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</si>
  <si>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</si>
  <si>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</si>
  <si>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</si>
  <si>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</si>
  <si>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</si>
  <si>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</si>
  <si>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</si>
  <si>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</si>
  <si>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</si>
  <si>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</si>
  <si>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</si>
  <si>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</si>
  <si>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</si>
  <si>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</si>
  <si>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</si>
  <si>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</si>
  <si>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</si>
  <si>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</si>
  <si>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</si>
  <si>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</si>
  <si>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</si>
  <si>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</si>
  <si>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</si>
  <si>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</si>
  <si>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</si>
  <si>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</si>
  <si>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</si>
  <si>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</si>
  <si>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</si>
  <si>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</si>
  <si>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</si>
  <si>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</si>
  <si>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</si>
  <si>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</si>
  <si>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</si>
  <si>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</si>
  <si>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</si>
  <si>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</si>
  <si>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</si>
  <si>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</si>
  <si>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</si>
  <si>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</si>
  <si>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</si>
  <si>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</si>
  <si>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</si>
  <si>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</si>
  <si>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</si>
  <si>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</si>
  <si>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</si>
  <si>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</si>
  <si>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</si>
  <si>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</si>
  <si>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</si>
  <si>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</si>
  <si>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</si>
  <si>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</si>
  <si>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</si>
  <si>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</si>
  <si>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</si>
  <si>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</si>
  <si>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</si>
  <si>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</si>
  <si>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</si>
  <si>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</si>
  <si>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</si>
  <si>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</si>
  <si>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</si>
  <si>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</si>
  <si>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</si>
  <si>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</si>
  <si>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</si>
  <si>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</si>
  <si>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</si>
  <si>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</si>
  <si>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</si>
  <si>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</si>
  <si>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</si>
  <si>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</si>
  <si>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</si>
  <si>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</si>
  <si>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</si>
  <si>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</si>
  <si>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</si>
  <si>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</si>
  <si>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</si>
  <si>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</si>
  <si>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</si>
  <si>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</si>
  <si>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</si>
  <si>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</si>
  <si>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</si>
  <si>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</si>
  <si>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</si>
  <si>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</si>
  <si>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</si>
  <si>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</si>
  <si>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</si>
  <si>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</si>
  <si>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</si>
  <si>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</si>
  <si>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</si>
  <si>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</si>
  <si>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</si>
  <si>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</si>
  <si>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</si>
  <si>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</si>
  <si>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</si>
  <si>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</si>
  <si>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</si>
  <si>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</si>
  <si>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</si>
  <si>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</si>
  <si>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</si>
  <si>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</si>
  <si>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</si>
  <si>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</si>
  <si>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</si>
  <si>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</si>
  <si>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</si>
  <si>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</si>
  <si>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</si>
  <si>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</si>
  <si>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</si>
  <si>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</si>
  <si>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</si>
  <si>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</si>
  <si>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</si>
  <si>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</si>
  <si>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</si>
  <si>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</si>
  <si>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</si>
  <si>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</si>
  <si>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</si>
  <si>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</si>
  <si>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</si>
  <si>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</si>
  <si>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</si>
  <si>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</si>
  <si>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</si>
  <si>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</si>
  <si>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</si>
  <si>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</si>
  <si>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</si>
  <si>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</si>
  <si>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</si>
  <si>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</si>
  <si>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</si>
  <si>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</si>
  <si>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</si>
  <si>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</si>
  <si>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</si>
  <si>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</si>
  <si>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</si>
  <si>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</si>
  <si>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</si>
  <si>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</si>
  <si>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</si>
  <si>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</si>
  <si>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</si>
  <si>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</si>
  <si>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</si>
  <si>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</si>
  <si>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</si>
  <si>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</si>
  <si>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</si>
  <si>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</si>
  <si>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</si>
  <si>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</si>
  <si>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</si>
  <si>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</si>
  <si>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</si>
  <si>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</si>
  <si>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</si>
  <si>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</si>
  <si>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</si>
  <si>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</si>
  <si>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</si>
  <si>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</si>
  <si>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</si>
  <si>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</si>
  <si>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</si>
  <si>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</si>
  <si>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</si>
  <si>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</si>
  <si>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</si>
  <si>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</si>
  <si>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</si>
  <si>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</si>
  <si>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</si>
  <si>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</si>
  <si>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</si>
  <si>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</si>
  <si>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</si>
  <si>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</si>
  <si>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</si>
  <si>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</si>
  <si>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</si>
  <si>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</si>
  <si>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</si>
  <si>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</si>
  <si>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</si>
  <si>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</si>
  <si>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</si>
  <si>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</si>
  <si>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</si>
  <si>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</si>
  <si>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</si>
  <si>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</si>
  <si>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</si>
  <si>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</si>
  <si>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</si>
  <si>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</si>
  <si>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</si>
  <si>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</si>
  <si>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</si>
  <si>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</si>
  <si>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</si>
  <si>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</si>
  <si>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</si>
  <si>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</si>
  <si>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</si>
  <si>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</si>
  <si>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</si>
  <si>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</si>
  <si>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</si>
  <si>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</si>
  <si>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</si>
  <si>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</si>
  <si>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</si>
  <si>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</si>
  <si>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</si>
  <si>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</si>
  <si>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</si>
  <si>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</si>
  <si>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</si>
  <si>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</si>
  <si>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</si>
  <si>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</si>
  <si>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</si>
  <si>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</si>
  <si>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</si>
  <si>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</si>
  <si>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</si>
  <si>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</si>
  <si>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</si>
  <si>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</si>
  <si>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</si>
  <si>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</si>
  <si>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</si>
  <si>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</si>
  <si>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</si>
  <si>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</si>
  <si>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</si>
  <si>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</si>
  <si>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</si>
  <si>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</si>
  <si>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</si>
  <si>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</si>
  <si>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</si>
  <si>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</si>
  <si>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</si>
  <si>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</si>
  <si>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</si>
  <si>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</si>
  <si>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</si>
  <si>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</si>
  <si>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</si>
  <si>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</si>
  <si>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</si>
  <si>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</si>
  <si>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</si>
  <si>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</si>
  <si>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</si>
  <si>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</si>
  <si>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</si>
  <si>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</si>
  <si>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</si>
  <si>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</si>
  <si>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</si>
  <si>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</si>
  <si>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</si>
  <si>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</si>
  <si>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</si>
  <si>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</si>
  <si>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</si>
  <si>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</si>
  <si>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</si>
  <si>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</si>
  <si>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</si>
  <si>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</si>
  <si>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</si>
  <si>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</si>
  <si>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</si>
  <si>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</si>
  <si>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</si>
  <si>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</si>
  <si>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</si>
  <si>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</si>
  <si>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</si>
  <si>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</si>
  <si>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</si>
  <si>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</si>
  <si>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</si>
  <si>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</si>
  <si>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</si>
  <si>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</si>
  <si>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</si>
  <si>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</si>
  <si>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</si>
  <si>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</si>
  <si>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</si>
  <si>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</si>
  <si>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</si>
  <si>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</si>
  <si>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</si>
  <si>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</si>
  <si>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</si>
  <si>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</si>
  <si>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</si>
  <si>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</si>
  <si>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</si>
  <si>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</si>
  <si>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</si>
  <si>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</si>
  <si>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</si>
  <si>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</si>
  <si>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</si>
  <si>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</si>
  <si>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</si>
  <si>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</si>
  <si>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</si>
  <si>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</si>
  <si>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</si>
  <si>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</si>
  <si>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</si>
  <si>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</si>
  <si>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</si>
  <si>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</si>
  <si>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</si>
  <si>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</si>
  <si>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</si>
  <si>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</si>
  <si>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</si>
  <si>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</si>
  <si>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</si>
  <si>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</si>
  <si>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</si>
  <si>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</si>
  <si>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</si>
  <si>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</si>
  <si>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</si>
  <si>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</si>
  <si>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</si>
  <si>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</si>
  <si>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</si>
  <si>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</si>
  <si>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</si>
  <si>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</si>
  <si>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</si>
  <si>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</si>
  <si>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</si>
  <si>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</si>
  <si>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</si>
  <si>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</si>
  <si>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</si>
  <si>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</si>
  <si>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</si>
  <si>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</si>
  <si>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</si>
  <si>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</si>
  <si>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</si>
  <si>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</si>
  <si>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</si>
  <si>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</si>
  <si>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</si>
  <si>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</si>
  <si>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</si>
  <si>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</si>
  <si>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</si>
  <si>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</si>
  <si>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</si>
  <si>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</si>
  <si>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</si>
  <si>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</si>
  <si>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</si>
  <si>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</si>
  <si>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</si>
  <si>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</si>
  <si>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</si>
  <si>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</si>
  <si>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</si>
  <si>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</si>
  <si>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</si>
  <si>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</si>
  <si>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</si>
  <si>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</si>
  <si>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</si>
  <si>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</si>
  <si>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</si>
  <si>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</si>
  <si>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</si>
  <si>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</si>
  <si>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</si>
  <si>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</si>
  <si>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</si>
  <si>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</si>
  <si>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</si>
  <si>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</si>
  <si>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</si>
  <si>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</si>
  <si>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</si>
  <si>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</si>
  <si>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</si>
  <si>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</si>
  <si>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</si>
  <si>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</si>
  <si>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</si>
  <si>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</si>
  <si>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</si>
  <si>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</si>
  <si>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</si>
  <si>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</si>
  <si>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</si>
  <si>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</si>
  <si>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</si>
  <si>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</si>
  <si>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</si>
  <si>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</si>
  <si>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</si>
  <si>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</si>
  <si>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</si>
  <si>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</si>
  <si>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</si>
  <si>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</si>
  <si>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</si>
  <si>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</si>
  <si>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</si>
  <si>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</si>
  <si>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</si>
  <si>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</si>
  <si>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</si>
  <si>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</si>
  <si>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</si>
  <si>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</si>
  <si>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</si>
  <si>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</si>
  <si>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</si>
  <si>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</si>
  <si>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</si>
  <si>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</si>
  <si>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</si>
  <si>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</si>
  <si>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</si>
  <si>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</si>
  <si>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</si>
  <si>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</si>
  <si>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</si>
  <si>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</si>
  <si>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</si>
  <si>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</si>
  <si>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</si>
  <si>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</si>
  <si>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</si>
  <si>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</si>
  <si>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</si>
  <si>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</si>
  <si>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</si>
  <si>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</si>
  <si>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</si>
  <si>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</si>
  <si>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</si>
  <si>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</si>
  <si>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</si>
  <si>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</si>
  <si>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</si>
  <si>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</si>
  <si>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</si>
  <si>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</si>
  <si>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</si>
  <si>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</si>
  <si>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</si>
  <si>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</si>
  <si>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</si>
  <si>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</si>
  <si>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</si>
  <si>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</si>
  <si>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</si>
  <si>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</si>
  <si>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</si>
  <si>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</si>
  <si>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</si>
  <si>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</si>
  <si>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</si>
  <si>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</si>
  <si>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</si>
  <si>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</si>
  <si>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</si>
  <si>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</si>
  <si>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</si>
  <si>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</si>
  <si>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</si>
  <si>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</si>
  <si>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</si>
  <si>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</si>
  <si>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</si>
  <si>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</si>
  <si>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</si>
  <si>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</si>
  <si>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</si>
  <si>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</si>
  <si>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</si>
  <si>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</si>
  <si>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</si>
  <si>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</si>
  <si>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</si>
  <si>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</si>
  <si>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</si>
  <si>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</si>
  <si>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</si>
  <si>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</si>
  <si>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</si>
  <si>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</si>
  <si>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</si>
  <si>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</si>
  <si>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</si>
  <si>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</si>
  <si>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</si>
  <si>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</si>
  <si>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</si>
  <si>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</si>
  <si>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</si>
  <si>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</si>
  <si>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</si>
  <si>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</si>
  <si>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</si>
  <si>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</si>
  <si>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</si>
  <si>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</si>
  <si>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</si>
  <si>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</si>
  <si>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</si>
  <si>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</si>
  <si>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</si>
  <si>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</si>
  <si>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</si>
  <si>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</si>
  <si>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</si>
  <si>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</si>
  <si>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</si>
  <si>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</si>
  <si>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</si>
  <si>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</si>
  <si>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</si>
  <si>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</si>
  <si>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</si>
  <si>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</si>
  <si>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</si>
  <si>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</si>
  <si>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</si>
  <si>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</si>
  <si>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</si>
  <si>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</si>
  <si>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</si>
  <si>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</si>
  <si>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</si>
  <si>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</si>
  <si>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</si>
  <si>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</si>
  <si>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</si>
  <si>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</si>
  <si>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</si>
  <si>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</si>
  <si>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</si>
  <si>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</si>
  <si>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</si>
  <si>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</si>
  <si>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</si>
  <si>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</si>
  <si>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</si>
  <si>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</si>
  <si>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</si>
  <si>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</si>
  <si>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</si>
  <si>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</si>
  <si>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</si>
  <si>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</si>
  <si>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</si>
  <si>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</si>
  <si>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</si>
  <si>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</si>
  <si>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</si>
  <si>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</si>
  <si>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</si>
  <si>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</si>
  <si>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</si>
  <si>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</si>
  <si>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</si>
  <si>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</si>
  <si>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</si>
  <si>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</si>
  <si>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</si>
  <si>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</si>
  <si>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</si>
  <si>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</si>
  <si>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</si>
  <si>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</si>
  <si>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</si>
  <si>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</si>
  <si>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</si>
  <si>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</si>
  <si>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</si>
  <si>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</si>
  <si>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</si>
  <si>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</si>
  <si>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</si>
  <si>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</si>
  <si>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</si>
  <si>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</si>
  <si>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</si>
  <si>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</si>
  <si>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</si>
  <si>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</si>
  <si>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</si>
  <si>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</si>
  <si>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</si>
  <si>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</si>
  <si>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</si>
  <si>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</si>
  <si>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</si>
  <si>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</si>
  <si>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</si>
  <si>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</si>
  <si>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</si>
  <si>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</si>
  <si>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</si>
  <si>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</si>
  <si>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</si>
  <si>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</si>
  <si>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</si>
  <si>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</si>
  <si>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</si>
  <si>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</si>
  <si>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</si>
  <si>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</si>
  <si>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</si>
  <si>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</si>
  <si>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</si>
  <si>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</si>
  <si>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</si>
  <si>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</si>
  <si>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</si>
  <si>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</si>
  <si>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</si>
  <si>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</si>
  <si>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</si>
  <si>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</si>
  <si>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</si>
  <si>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</si>
  <si>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</si>
  <si>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</si>
  <si>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</si>
  <si>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</si>
  <si>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</si>
  <si>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</si>
  <si>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</si>
  <si>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</si>
  <si>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</si>
  <si>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</si>
  <si>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</si>
  <si>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</si>
  <si>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</si>
  <si>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</si>
  <si>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</si>
  <si>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</si>
  <si>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</si>
  <si>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</si>
  <si>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</si>
  <si>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</si>
  <si>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</si>
  <si>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</si>
  <si>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</si>
  <si>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</si>
  <si>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</si>
  <si>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</si>
  <si>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</si>
  <si>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</si>
  <si>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</si>
  <si>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</si>
  <si>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</si>
  <si>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</si>
  <si>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</si>
  <si>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</si>
  <si>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</si>
  <si>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</si>
  <si>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</si>
  <si>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</si>
  <si>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</si>
  <si>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</si>
  <si>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</si>
  <si>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</si>
  <si>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</si>
  <si>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</si>
  <si>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</si>
  <si>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</si>
  <si>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</si>
  <si>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</si>
  <si>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</si>
  <si>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</si>
  <si>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</si>
  <si>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</si>
  <si>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</si>
  <si>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</si>
  <si>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</si>
  <si>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</si>
  <si>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</si>
  <si>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</si>
  <si>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</si>
  <si>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</si>
  <si>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</si>
  <si>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</si>
  <si>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</si>
  <si>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</si>
  <si>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</si>
  <si>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</si>
  <si>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</si>
  <si>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</si>
  <si>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</si>
  <si>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</si>
  <si>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</si>
  <si>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</si>
  <si>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</si>
  <si>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</si>
  <si>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</si>
  <si>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</si>
  <si>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</si>
  <si>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</si>
  <si>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</si>
  <si>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</si>
  <si>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</si>
  <si>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</si>
  <si>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</si>
  <si>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</si>
  <si>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</si>
  <si>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</si>
  <si>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</si>
  <si>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</si>
  <si>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</si>
  <si>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</si>
  <si>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</si>
  <si>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</si>
  <si>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</si>
  <si>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</si>
  <si>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</si>
  <si>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</si>
  <si>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</si>
  <si>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</si>
  <si>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</si>
  <si>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</si>
  <si>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</si>
  <si>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</si>
  <si>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</si>
  <si>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</si>
  <si>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</si>
  <si>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</si>
  <si>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</si>
  <si>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</si>
  <si>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</si>
  <si>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</si>
  <si>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</si>
  <si>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</si>
  <si>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</si>
  <si>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</si>
  <si>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</si>
  <si>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</si>
  <si>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</si>
  <si>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</si>
  <si>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</si>
  <si>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</si>
  <si>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</si>
  <si>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</si>
  <si>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</si>
  <si>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</si>
  <si>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</si>
  <si>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</si>
  <si>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</si>
  <si>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</si>
  <si>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</si>
  <si>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</si>
  <si>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</si>
  <si>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</si>
  <si>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</si>
  <si>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</si>
  <si>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</si>
  <si>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</si>
  <si>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</si>
  <si>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</si>
  <si>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</si>
  <si>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</si>
  <si>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</si>
  <si>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</si>
  <si>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</si>
  <si>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</si>
  <si>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</si>
  <si>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</si>
  <si>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</si>
  <si>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</si>
  <si>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</si>
  <si>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</si>
  <si>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</si>
  <si>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</si>
  <si>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</si>
  <si>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</si>
  <si>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</si>
  <si>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</si>
  <si>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</si>
  <si>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</si>
  <si>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</si>
  <si>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</si>
  <si>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</si>
  <si>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</si>
  <si>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</si>
  <si>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</si>
  <si>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</si>
  <si>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</si>
  <si>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</si>
  <si>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</si>
  <si>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</si>
  <si>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</si>
  <si>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</si>
  <si>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</si>
  <si>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</si>
  <si>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</si>
  <si>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</si>
  <si>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</si>
  <si>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</si>
  <si>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</si>
  <si>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</si>
  <si>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</si>
  <si>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</si>
  <si>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</si>
  <si>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</si>
  <si>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</si>
  <si>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</si>
  <si>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</si>
  <si>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</si>
  <si>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</si>
  <si>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</si>
  <si>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</si>
  <si>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</si>
  <si>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</si>
  <si>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</si>
  <si>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</si>
  <si>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</si>
  <si>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</si>
  <si>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</si>
  <si>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</si>
  <si>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</si>
  <si>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</si>
  <si>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</si>
  <si>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</si>
  <si>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</si>
  <si>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</si>
  <si>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</si>
  <si>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</si>
  <si>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</si>
  <si>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</si>
  <si>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</si>
  <si>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</si>
  <si>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</si>
  <si>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</si>
  <si>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</si>
  <si>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</si>
  <si>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</si>
  <si>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</si>
  <si>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</si>
  <si>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</si>
  <si>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</si>
  <si>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</si>
  <si>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</si>
  <si>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</si>
  <si>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</si>
  <si>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</si>
  <si>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</si>
  <si>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</si>
  <si>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</si>
  <si>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</si>
  <si>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</si>
  <si>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</si>
  <si>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</si>
  <si>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</si>
  <si>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</si>
  <si>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</si>
  <si>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</si>
  <si>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</si>
  <si>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</si>
  <si>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</si>
  <si>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</si>
  <si>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</si>
  <si>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</si>
  <si>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</si>
  <si>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</si>
  <si>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</si>
  <si>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</si>
  <si>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</si>
  <si>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</si>
  <si>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</si>
  <si>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</si>
  <si>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</si>
  <si>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</si>
  <si>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</si>
  <si>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</si>
  <si>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</si>
  <si>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</si>
  <si>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</si>
  <si>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</si>
  <si>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</si>
  <si>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</si>
  <si>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</si>
  <si>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</si>
  <si>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</si>
  <si>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</si>
  <si>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</si>
  <si>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</si>
  <si>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</si>
  <si>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</si>
  <si>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</si>
  <si>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</si>
  <si>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</si>
  <si>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</si>
  <si>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</si>
  <si>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</si>
  <si>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</si>
  <si>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</si>
  <si>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</si>
  <si>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</si>
  <si>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</si>
  <si>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</si>
  <si>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</si>
  <si>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</si>
  <si>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</si>
  <si>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</si>
  <si>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</si>
  <si>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</si>
  <si>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</si>
  <si>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</si>
  <si>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</si>
  <si>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</si>
  <si>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</si>
  <si>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</si>
  <si>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</si>
  <si>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</si>
  <si>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</si>
  <si>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</si>
  <si>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</si>
  <si>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</si>
  <si>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</si>
  <si>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</si>
  <si>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</si>
  <si>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</si>
  <si>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</si>
  <si>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</si>
  <si>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</si>
  <si>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</si>
  <si>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</si>
  <si>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</si>
  <si>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</si>
  <si>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</si>
  <si>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</si>
  <si>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</si>
  <si>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</si>
  <si>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</si>
  <si>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</si>
  <si>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</si>
  <si>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</si>
  <si>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</si>
  <si>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</si>
  <si>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</si>
  <si>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</si>
  <si>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</si>
  <si>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</si>
  <si>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</si>
  <si>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</si>
  <si>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</si>
  <si>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</si>
  <si>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</si>
  <si>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</si>
  <si>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</si>
  <si>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</si>
  <si>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</si>
  <si>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</si>
  <si>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</si>
  <si>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</si>
  <si>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</si>
  <si>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</si>
  <si>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</si>
  <si>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</si>
  <si>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</si>
  <si>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</si>
  <si>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</si>
  <si>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</si>
  <si>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</si>
  <si>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</si>
  <si>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</si>
  <si>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</si>
  <si>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</si>
  <si>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</si>
  <si>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</si>
  <si>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</si>
  <si>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</si>
  <si>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</si>
  <si>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</si>
  <si>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</si>
  <si>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</si>
  <si>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</si>
  <si>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</si>
  <si>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</si>
  <si>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</si>
  <si>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</si>
  <si>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</si>
  <si>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</si>
  <si>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</si>
  <si>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</si>
  <si>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</si>
  <si>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</si>
  <si>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</si>
  <si>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</si>
  <si>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</si>
  <si>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</si>
  <si>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</si>
  <si>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</si>
  <si>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</si>
  <si>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</si>
  <si>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</si>
  <si>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</si>
  <si>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</si>
  <si>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</si>
  <si>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</si>
  <si>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</si>
  <si>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</si>
  <si>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</si>
  <si>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</si>
  <si>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</si>
  <si>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</si>
  <si>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</si>
  <si>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</si>
  <si>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</si>
  <si>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</si>
  <si>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</si>
  <si>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</si>
  <si>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</si>
  <si>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</si>
  <si>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</si>
  <si>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</si>
  <si>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</si>
  <si>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</si>
  <si>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</si>
  <si>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</si>
  <si>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</si>
  <si>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</si>
  <si>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</si>
  <si>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</si>
  <si>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</si>
  <si>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</si>
  <si>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</si>
  <si>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</si>
  <si>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</si>
  <si>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</si>
  <si>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</si>
  <si>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</si>
  <si>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</si>
  <si>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</si>
  <si>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</si>
  <si>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</si>
  <si>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</si>
  <si>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</si>
  <si>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</si>
  <si>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</si>
  <si>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</si>
  <si>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</si>
  <si>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</si>
  <si>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</si>
  <si>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</si>
  <si>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</si>
  <si>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</si>
  <si>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</si>
  <si>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</si>
  <si>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</si>
  <si>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</si>
  <si>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</si>
  <si>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</si>
  <si>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</si>
  <si>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</si>
  <si>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</si>
  <si>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</si>
  <si>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</si>
  <si>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</si>
  <si>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</si>
  <si>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</si>
  <si>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</si>
  <si>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</si>
  <si>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</si>
  <si>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</si>
  <si>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</si>
  <si>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</si>
  <si>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</si>
  <si>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</si>
  <si>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</si>
  <si>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</si>
  <si>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</si>
  <si>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</si>
  <si>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</si>
  <si>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</si>
  <si>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</si>
  <si>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</si>
  <si>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</si>
  <si>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</si>
  <si>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</si>
  <si>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</si>
  <si>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</si>
  <si>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</si>
  <si>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</si>
  <si>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</si>
  <si>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</si>
  <si>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</si>
  <si>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</si>
  <si>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</si>
  <si>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</si>
  <si>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</si>
  <si>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</si>
  <si>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</si>
  <si>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</si>
  <si>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</si>
  <si>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</si>
  <si>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</si>
  <si>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</si>
  <si>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</si>
  <si>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</si>
  <si>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</si>
  <si>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</si>
  <si>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</si>
  <si>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</si>
  <si>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</si>
  <si>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</si>
  <si>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</si>
  <si>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</si>
  <si>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</si>
  <si>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</si>
  <si>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</si>
  <si>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</si>
  <si>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</si>
  <si>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</si>
  <si>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</si>
  <si>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</si>
  <si>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</si>
  <si>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</si>
  <si>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</si>
  <si>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</si>
  <si>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</si>
  <si>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</si>
  <si>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</si>
  <si>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</si>
  <si>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</si>
  <si>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</si>
  <si>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</si>
  <si>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</si>
  <si>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</si>
  <si>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</si>
  <si>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</si>
  <si>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</si>
  <si>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</si>
  <si>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</si>
  <si>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</si>
  <si>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</si>
  <si>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</si>
  <si>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</si>
  <si>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</si>
  <si>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</si>
  <si>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</si>
  <si>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</si>
  <si>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</si>
  <si>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</si>
  <si>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</si>
  <si>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</si>
  <si>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</si>
  <si>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</si>
  <si>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</si>
  <si>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</si>
  <si>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</si>
  <si>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</si>
  <si>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</si>
  <si>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</si>
  <si>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</si>
  <si>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</si>
  <si>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</si>
  <si>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</si>
  <si>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</si>
  <si>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</si>
  <si>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</si>
  <si>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</si>
  <si>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</si>
  <si>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</si>
  <si>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</si>
  <si>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</si>
  <si>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</si>
  <si>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</si>
  <si>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</si>
  <si>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</si>
  <si>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</si>
  <si>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</si>
  <si>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</si>
  <si>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</si>
  <si>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</si>
  <si>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</si>
  <si>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</si>
  <si>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</si>
  <si>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</si>
  <si>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</si>
  <si>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</si>
  <si>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</si>
  <si>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</si>
  <si>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</si>
  <si>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</si>
  <si>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</si>
  <si>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</si>
  <si>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</si>
  <si>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</si>
  <si>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</si>
  <si>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</si>
  <si>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</si>
  <si>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</si>
  <si>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</si>
  <si>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</si>
  <si>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</si>
  <si>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</si>
  <si>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</si>
  <si>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</si>
  <si>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</si>
  <si>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</si>
  <si>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</si>
  <si>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</si>
  <si>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</si>
  <si>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</si>
  <si>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</si>
  <si>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</si>
  <si>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</si>
  <si>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</si>
  <si>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</si>
  <si>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</si>
  <si>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</si>
  <si>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</si>
  <si>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</si>
  <si>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</si>
  <si>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</si>
  <si>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</si>
  <si>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</si>
  <si>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</si>
  <si>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</si>
  <si>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</si>
  <si>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</si>
  <si>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</si>
  <si>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</si>
  <si>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</si>
  <si>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</si>
  <si>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</si>
  <si>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</si>
  <si>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</si>
  <si>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</si>
  <si>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</si>
  <si>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</si>
  <si>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</si>
  <si>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</si>
  <si>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</si>
  <si>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</si>
  <si>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</si>
  <si>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</si>
  <si>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</si>
  <si>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</si>
  <si>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</si>
  <si>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</si>
  <si>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</si>
  <si>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</si>
  <si>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</si>
  <si>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</si>
  <si>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</si>
  <si>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</si>
  <si>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</si>
  <si>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</si>
  <si>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</si>
  <si>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</si>
  <si>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</si>
  <si>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</si>
  <si>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</si>
  <si>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</si>
  <si>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</si>
  <si>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</si>
  <si>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</si>
  <si>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</si>
  <si>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</si>
  <si>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</si>
  <si>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</si>
  <si>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</si>
  <si>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</si>
  <si>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</si>
  <si>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</si>
  <si>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</si>
  <si>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</si>
  <si>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</si>
  <si>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</si>
  <si>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</si>
  <si>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</si>
  <si>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</si>
  <si>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</si>
  <si>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</si>
  <si>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</si>
  <si>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</si>
  <si>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</si>
  <si>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</si>
  <si>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</si>
  <si>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</si>
  <si>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</si>
  <si>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</si>
  <si>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</si>
  <si>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</si>
  <si>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</si>
  <si>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</si>
  <si>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</si>
  <si>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</si>
  <si>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</si>
  <si>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</si>
  <si>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</si>
  <si>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</si>
  <si>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</si>
  <si>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</si>
  <si>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</si>
  <si>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</si>
  <si>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</si>
  <si>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</si>
  <si>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</si>
  <si>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</si>
  <si>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</si>
  <si>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</si>
  <si>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</si>
  <si>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</si>
  <si>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</si>
  <si>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</si>
  <si>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</si>
  <si>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</si>
  <si>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</si>
  <si>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</si>
  <si>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</si>
  <si>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</si>
  <si>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</si>
  <si>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</si>
  <si>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</si>
  <si>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</si>
  <si>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</si>
  <si>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</si>
  <si>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</si>
  <si>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</si>
  <si>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</si>
  <si>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</si>
  <si>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</si>
  <si>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</si>
  <si>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</si>
  <si>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</si>
  <si>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</si>
  <si>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</si>
  <si>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</si>
  <si>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</si>
  <si>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</si>
  <si>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</si>
  <si>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</si>
  <si>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</si>
  <si>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</si>
  <si>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</si>
  <si>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</si>
  <si>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</si>
  <si>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</si>
  <si>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</si>
  <si>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</si>
  <si>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</si>
  <si>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</si>
  <si>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</si>
  <si>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</si>
  <si>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</si>
  <si>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</si>
  <si>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</si>
  <si>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</si>
  <si>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</si>
  <si>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</si>
  <si>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</si>
  <si>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</si>
  <si>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</si>
  <si>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</si>
  <si>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</si>
  <si>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</si>
  <si>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</si>
  <si>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</si>
  <si>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</si>
  <si>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</si>
  <si>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</si>
  <si>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</si>
  <si>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</si>
  <si>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</si>
  <si>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</si>
  <si>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</si>
  <si>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</si>
  <si>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</si>
  <si>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</si>
  <si>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</si>
  <si>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</si>
  <si>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</si>
  <si>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</si>
  <si>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</si>
  <si>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</si>
  <si>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</si>
  <si>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</si>
  <si>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</si>
  <si>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</si>
  <si>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</si>
  <si>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</si>
  <si>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</si>
  <si>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</si>
  <si>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</si>
  <si>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</si>
  <si>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</si>
  <si>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</si>
  <si>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</si>
  <si>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</si>
  <si>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</si>
  <si>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</si>
  <si>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</si>
  <si>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</si>
  <si>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</si>
  <si>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</si>
  <si>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</si>
  <si>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</si>
  <si>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</si>
  <si>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</si>
  <si>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</si>
  <si>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</si>
  <si>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</si>
  <si>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</si>
  <si>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</si>
  <si>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</si>
  <si>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</si>
  <si>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</si>
  <si>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</si>
  <si>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</si>
  <si>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</si>
  <si>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</si>
  <si>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</si>
  <si>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</si>
  <si>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</si>
  <si>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</si>
  <si>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</si>
  <si>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</si>
  <si>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</si>
  <si>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</si>
  <si>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</si>
  <si>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</si>
  <si>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</si>
  <si>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</si>
  <si>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</si>
  <si>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</si>
  <si>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</si>
  <si>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</si>
  <si>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</si>
  <si>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</si>
  <si>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</si>
  <si>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</si>
  <si>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</si>
  <si>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</si>
  <si>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</si>
  <si>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</si>
  <si>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</si>
  <si>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</si>
  <si>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</si>
  <si>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</si>
  <si>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</si>
  <si>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</si>
  <si>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</si>
  <si>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</si>
  <si>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</si>
  <si>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</si>
  <si>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</si>
  <si>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</si>
  <si>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</si>
  <si>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</si>
  <si>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</si>
  <si>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</si>
  <si>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</si>
  <si>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</si>
  <si>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</si>
  <si>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</si>
  <si>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</si>
  <si>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</si>
  <si>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</si>
  <si>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</si>
  <si>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</si>
  <si>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</si>
  <si>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</si>
  <si>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</si>
  <si>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</si>
  <si>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</si>
  <si>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</si>
  <si>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</si>
  <si>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</si>
  <si>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</si>
  <si>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</si>
  <si>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</si>
  <si>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</si>
  <si>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</si>
  <si>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</si>
  <si>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</si>
  <si>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</si>
  <si>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</si>
  <si>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</si>
  <si>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</si>
  <si>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</si>
  <si>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</si>
  <si>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</si>
  <si>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</si>
  <si>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</si>
  <si>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</si>
  <si>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</si>
  <si>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</si>
  <si>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</si>
  <si>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</si>
  <si>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</si>
  <si>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</si>
  <si>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</si>
  <si>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</si>
  <si>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</si>
  <si>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</si>
  <si>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</si>
  <si>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</si>
  <si>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</si>
  <si>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</si>
  <si>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</si>
  <si>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</si>
  <si>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</si>
  <si>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</si>
  <si>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</si>
  <si>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</si>
  <si>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</si>
  <si>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</si>
  <si>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</si>
  <si>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</si>
  <si>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</si>
  <si>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</si>
  <si>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</si>
  <si>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</si>
  <si>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</si>
  <si>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</si>
  <si>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</si>
  <si>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</si>
  <si>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</si>
  <si>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</si>
  <si>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</si>
  <si>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</si>
  <si>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</si>
  <si>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</si>
  <si>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</si>
  <si>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</si>
  <si>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</si>
  <si>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</si>
  <si>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</si>
  <si>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</si>
  <si>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</si>
  <si>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</si>
  <si>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</si>
  <si>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</si>
  <si>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</si>
  <si>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</si>
  <si>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</si>
  <si>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</si>
  <si>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</si>
  <si>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</si>
  <si>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</si>
  <si>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</si>
  <si>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</si>
  <si>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</si>
  <si>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</si>
  <si>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</si>
  <si>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</si>
  <si>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</si>
  <si>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</si>
  <si>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</si>
  <si>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</si>
  <si>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</si>
  <si>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</si>
  <si>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</si>
  <si>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</si>
  <si>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</si>
  <si>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</si>
  <si>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</si>
  <si>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</si>
  <si>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</si>
  <si>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</si>
  <si>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</si>
  <si>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</si>
  <si>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</si>
  <si>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</si>
  <si>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</si>
  <si>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</si>
  <si>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</si>
  <si>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</si>
  <si>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</si>
  <si>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</si>
  <si>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</si>
  <si>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</si>
  <si>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</si>
  <si>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</si>
  <si>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</si>
  <si>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</si>
  <si>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</si>
  <si>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</si>
  <si>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</si>
  <si>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</si>
  <si>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</si>
  <si>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</si>
  <si>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</si>
  <si>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</si>
  <si>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</si>
  <si>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</si>
  <si>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</si>
  <si>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</si>
  <si>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</si>
  <si>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</si>
  <si>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</si>
  <si>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</si>
  <si>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</si>
  <si>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</si>
  <si>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</si>
  <si>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</si>
  <si>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</si>
  <si>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</si>
  <si>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</si>
  <si>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</si>
  <si>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</si>
  <si>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</si>
  <si>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</si>
  <si>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</si>
  <si>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</si>
  <si>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</si>
  <si>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</si>
  <si>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</si>
  <si>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</si>
  <si>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</si>
  <si>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</si>
  <si>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</si>
  <si>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</si>
  <si>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</si>
  <si>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</si>
  <si>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</si>
  <si>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</si>
  <si>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</si>
  <si>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</si>
  <si>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</si>
  <si>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</si>
  <si>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</si>
  <si>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</si>
  <si>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</si>
  <si>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</si>
  <si>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</si>
  <si>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</si>
  <si>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</si>
  <si>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</si>
  <si>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</si>
  <si>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</si>
  <si>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</si>
  <si>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</si>
  <si>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</si>
  <si>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</si>
  <si>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</si>
  <si>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</si>
  <si>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</si>
  <si>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</si>
  <si>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</si>
  <si>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</si>
  <si>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</si>
  <si>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</si>
  <si>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</si>
  <si>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</si>
  <si>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</si>
  <si>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</si>
  <si>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</si>
  <si>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</si>
  <si>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</si>
  <si>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</si>
  <si>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</si>
  <si>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</si>
  <si>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</si>
  <si>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</si>
  <si>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</si>
  <si>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</si>
  <si>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</si>
  <si>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</si>
  <si>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</si>
  <si>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</si>
  <si>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</si>
  <si>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</si>
  <si>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</si>
  <si>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</si>
  <si>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</si>
  <si>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</si>
  <si>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</si>
  <si>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</si>
  <si>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</si>
  <si>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</si>
  <si>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</si>
  <si>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</si>
  <si>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</si>
  <si>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</si>
  <si>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</si>
  <si>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</si>
  <si>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</si>
  <si>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</si>
  <si>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</si>
  <si>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</si>
  <si>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</si>
  <si>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</si>
  <si>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</si>
  <si>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</si>
  <si>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</si>
  <si>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</si>
  <si>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</si>
  <si>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</si>
  <si>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</si>
  <si>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</si>
  <si>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</si>
  <si>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</si>
  <si>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</si>
  <si>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</si>
  <si>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</si>
  <si>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</si>
  <si>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</si>
  <si>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</si>
  <si>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</si>
  <si>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</si>
  <si>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</si>
  <si>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</si>
  <si>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</si>
  <si>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</si>
  <si>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</si>
  <si>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</si>
  <si>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</si>
  <si>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</si>
  <si>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</si>
  <si>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</si>
  <si>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</si>
  <si>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</si>
  <si>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</si>
  <si>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</si>
  <si>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</si>
  <si>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</si>
  <si>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</si>
  <si>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</si>
  <si>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</si>
  <si>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</si>
  <si>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</si>
  <si>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</si>
  <si>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</si>
  <si>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</si>
  <si>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</si>
  <si>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</si>
  <si>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</si>
  <si>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</si>
  <si>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</si>
  <si>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</si>
  <si>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</si>
  <si>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</si>
  <si>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</si>
  <si>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</si>
  <si>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</si>
  <si>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</si>
  <si>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</si>
  <si>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</si>
  <si>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</si>
  <si>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</si>
  <si>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</si>
  <si>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</si>
  <si>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</si>
  <si>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</si>
  <si>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</si>
  <si>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</si>
  <si>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</si>
  <si>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</si>
  <si>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</si>
  <si>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</si>
  <si>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</si>
  <si>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</si>
  <si>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</si>
  <si>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</si>
  <si>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</si>
  <si>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</si>
  <si>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</si>
  <si>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</si>
  <si>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</si>
  <si>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</si>
  <si>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</si>
  <si>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</si>
  <si>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</si>
  <si>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</si>
  <si>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</si>
  <si>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</si>
  <si>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</si>
  <si>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</si>
  <si>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</si>
  <si>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</si>
  <si>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</si>
  <si>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</si>
  <si>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</si>
  <si>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</si>
  <si>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</si>
  <si>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</si>
  <si>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</si>
  <si>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</si>
  <si>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</si>
  <si>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</si>
  <si>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</si>
  <si>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</si>
  <si>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</si>
  <si>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</si>
  <si>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</si>
  <si>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</si>
  <si>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</si>
  <si>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</si>
  <si>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</si>
  <si>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</si>
  <si>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</si>
  <si>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</si>
  <si>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</si>
  <si>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</si>
  <si>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</si>
  <si>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</si>
  <si>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</si>
  <si>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</si>
  <si>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</si>
  <si>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</si>
  <si>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</si>
  <si>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</si>
  <si>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</si>
  <si>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</si>
  <si>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</si>
  <si>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</si>
  <si>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</si>
  <si>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</si>
  <si>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</si>
  <si>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</si>
  <si>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</si>
  <si>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</si>
  <si>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</si>
  <si>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</si>
  <si>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</si>
  <si>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</si>
  <si>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</si>
  <si>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</si>
  <si>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</si>
  <si>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</si>
  <si>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</si>
  <si>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</si>
  <si>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</si>
  <si>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</si>
  <si>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</si>
  <si>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</si>
  <si>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</si>
  <si>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</si>
  <si>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</si>
  <si>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</si>
  <si>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</si>
  <si>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</si>
  <si>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</si>
  <si>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</si>
  <si>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</si>
  <si>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</si>
  <si>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</si>
  <si>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</si>
  <si>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</si>
  <si>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</si>
  <si>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</si>
  <si>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</si>
  <si>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</si>
  <si>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</si>
  <si>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</si>
  <si>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</si>
  <si>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</si>
  <si>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</si>
  <si>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</si>
  <si>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</si>
  <si>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</si>
  <si>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</si>
  <si>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</si>
  <si>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</si>
  <si>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</si>
  <si>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</si>
  <si>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</si>
  <si>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</si>
  <si>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</si>
  <si>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</si>
  <si>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</si>
  <si>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</si>
  <si>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</si>
  <si>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</si>
  <si>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</si>
  <si>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</si>
  <si>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</si>
  <si>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</si>
  <si>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</si>
  <si>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</si>
  <si>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</si>
  <si>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</si>
  <si>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</si>
  <si>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</si>
  <si>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</si>
  <si>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</si>
  <si>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</si>
  <si>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</si>
  <si>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</si>
  <si>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</si>
  <si>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</si>
  <si>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</si>
  <si>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</si>
  <si>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</si>
  <si>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</si>
  <si>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</si>
  <si>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</si>
  <si>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</si>
  <si>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</si>
  <si>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</si>
  <si>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</si>
  <si>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</si>
  <si>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</si>
  <si>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</si>
  <si>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</si>
  <si>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</si>
  <si>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</si>
  <si>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</si>
  <si>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</si>
  <si>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</si>
  <si>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</si>
  <si>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</si>
  <si>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</si>
  <si>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</si>
  <si>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</si>
  <si>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</si>
  <si>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</si>
  <si>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</si>
  <si>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</si>
  <si>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</si>
  <si>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</si>
  <si>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</si>
  <si>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</si>
  <si>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</si>
  <si>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</si>
  <si>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</si>
  <si>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</si>
  <si>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</si>
  <si>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</si>
  <si>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</si>
  <si>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</si>
  <si>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</si>
  <si>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</si>
  <si>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</si>
  <si>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</si>
  <si>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</si>
  <si>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</si>
  <si>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</si>
  <si>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</si>
  <si>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</si>
  <si>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</si>
  <si>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</si>
  <si>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</si>
  <si>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</si>
  <si>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</si>
  <si>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</si>
  <si>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</si>
  <si>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</si>
  <si>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</si>
  <si>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</si>
  <si>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</si>
  <si>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</si>
  <si>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</si>
  <si>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</si>
  <si>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</si>
  <si>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</si>
  <si>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</si>
  <si>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</si>
  <si>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</si>
  <si>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</si>
  <si>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</si>
  <si>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</si>
  <si>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</si>
  <si>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</si>
  <si>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</si>
  <si>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</si>
  <si>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</si>
  <si>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</si>
  <si>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</si>
  <si>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</si>
  <si>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</si>
  <si>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</si>
  <si>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</si>
  <si>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</si>
  <si>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</si>
  <si>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</si>
  <si>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</si>
  <si>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</si>
  <si>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</si>
  <si>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</si>
  <si>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</si>
  <si>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</si>
  <si>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</si>
  <si>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</si>
  <si>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</si>
  <si>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</si>
  <si>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</si>
  <si>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</si>
  <si>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</si>
  <si>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</si>
  <si>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</si>
  <si>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</si>
  <si>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</si>
  <si>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</si>
  <si>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</si>
  <si>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</si>
  <si>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</si>
  <si>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</si>
  <si>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</si>
  <si>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</si>
  <si>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</si>
  <si>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</si>
  <si>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</si>
  <si>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</si>
  <si>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</si>
  <si>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</si>
  <si>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</si>
  <si>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</si>
  <si>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</si>
  <si>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</si>
  <si>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</si>
  <si>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</si>
  <si>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</si>
  <si>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</si>
  <si>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</si>
  <si>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</si>
  <si>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</si>
  <si>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</si>
  <si>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</si>
  <si>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</si>
  <si>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</si>
  <si>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</si>
  <si>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</si>
  <si>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</si>
  <si>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</si>
  <si>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</si>
  <si>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</si>
  <si>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</si>
  <si>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</si>
  <si>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</si>
  <si>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</si>
  <si>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</si>
  <si>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</si>
  <si>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</si>
  <si>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</si>
  <si>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</si>
  <si>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</si>
  <si>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</si>
  <si>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</si>
  <si>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</si>
  <si>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</si>
  <si>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</si>
  <si>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</si>
  <si>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</si>
  <si>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</si>
  <si>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</si>
  <si>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</si>
  <si>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</si>
  <si>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</si>
  <si>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</si>
  <si>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</si>
  <si>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</si>
  <si>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</si>
  <si>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</si>
  <si>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</si>
  <si>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</si>
  <si>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</si>
  <si>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</si>
  <si>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</si>
  <si>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</si>
  <si>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</si>
  <si>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</si>
  <si>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</si>
  <si>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</si>
  <si>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</si>
  <si>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</si>
  <si>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</si>
  <si>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</si>
  <si>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</si>
  <si>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</si>
  <si>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</si>
  <si>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</si>
  <si>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</si>
  <si>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</si>
  <si>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</si>
  <si>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</si>
  <si>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</si>
  <si>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</si>
  <si>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</si>
  <si>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</si>
  <si>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</si>
  <si>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</si>
  <si>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</si>
  <si>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</si>
  <si>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</si>
  <si>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</si>
  <si>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</si>
  <si>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</si>
  <si>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</si>
  <si>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</si>
  <si>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</si>
  <si>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</si>
  <si>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</si>
  <si>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</si>
  <si>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</si>
  <si>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</si>
  <si>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</si>
  <si>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</si>
  <si>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</si>
  <si>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</si>
  <si>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</si>
  <si>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</si>
  <si>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</si>
  <si>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</si>
  <si>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</si>
  <si>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</si>
  <si>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</si>
  <si>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</si>
  <si>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</si>
  <si>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</si>
  <si>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</si>
  <si>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</si>
  <si>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</si>
  <si>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</si>
  <si>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</si>
  <si>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</si>
  <si>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</si>
  <si>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</si>
  <si>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</si>
  <si>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</si>
  <si>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</si>
  <si>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</si>
  <si>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</si>
  <si>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</si>
  <si>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</si>
  <si>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</si>
  <si>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</si>
  <si>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</si>
  <si>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</si>
  <si>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</si>
  <si>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</si>
  <si>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</si>
  <si>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</si>
  <si>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</si>
  <si>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</si>
  <si>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</si>
  <si>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</si>
  <si>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</si>
  <si>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</si>
  <si>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</si>
  <si>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</si>
  <si>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</si>
  <si>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</si>
  <si>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</si>
  <si>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</si>
  <si>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</si>
  <si>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</si>
  <si>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</si>
  <si>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</si>
  <si>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</si>
  <si>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</si>
  <si>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</si>
  <si>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</si>
  <si>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</si>
  <si>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</si>
  <si>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</si>
  <si>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</si>
  <si>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</si>
  <si>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</si>
  <si>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</si>
  <si>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</si>
  <si>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</si>
  <si>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</si>
  <si>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</si>
  <si>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</si>
  <si>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</si>
  <si>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</si>
  <si>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</si>
  <si>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</si>
  <si>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</si>
  <si>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</si>
  <si>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</si>
  <si>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</si>
  <si>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</si>
  <si>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</si>
  <si>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</si>
  <si>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</si>
  <si>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</si>
  <si>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</si>
  <si>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</si>
  <si>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</si>
  <si>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</si>
  <si>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</si>
  <si>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</si>
  <si>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</si>
  <si>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</si>
  <si>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</si>
  <si>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</si>
  <si>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</si>
  <si>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</si>
  <si>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</si>
  <si>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</si>
  <si>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</si>
  <si>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</si>
  <si>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</si>
  <si>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</si>
  <si>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</si>
  <si>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</si>
  <si>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</si>
  <si>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</si>
  <si>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</si>
  <si>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</si>
  <si>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</si>
  <si>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</si>
  <si>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</si>
  <si>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</si>
  <si>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</si>
  <si>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</si>
  <si>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</si>
  <si>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</si>
  <si>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</si>
  <si>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</si>
  <si>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</si>
  <si>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</si>
  <si>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</si>
  <si>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</si>
  <si>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</si>
  <si>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</si>
  <si>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</si>
  <si>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</si>
  <si>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</si>
  <si>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</si>
  <si>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</si>
  <si>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</si>
  <si>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</si>
  <si>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</si>
  <si>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</si>
  <si>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</si>
  <si>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</si>
  <si>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</si>
  <si>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</si>
  <si>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</si>
  <si>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</si>
  <si>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</si>
  <si>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</si>
  <si>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</si>
  <si>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</si>
  <si>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</si>
  <si>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</si>
  <si>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</si>
  <si>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</si>
  <si>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</si>
  <si>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</si>
  <si>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</si>
  <si>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</si>
  <si>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</si>
  <si>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</si>
  <si>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</si>
  <si>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</si>
  <si>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</si>
  <si>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</si>
  <si>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</si>
  <si>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</si>
  <si>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</si>
  <si>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</si>
  <si>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</si>
  <si>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</si>
  <si>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</si>
  <si>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</si>
  <si>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</si>
  <si>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</si>
  <si>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</si>
  <si>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</si>
  <si>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</si>
  <si>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</si>
  <si>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</si>
  <si>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</si>
  <si>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</si>
  <si>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</si>
  <si>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</si>
  <si>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</si>
  <si>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</si>
  <si>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</si>
  <si>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</si>
  <si>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</si>
  <si>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</si>
  <si>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</si>
  <si>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</si>
  <si>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</si>
  <si>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</si>
  <si>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</si>
  <si>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</si>
  <si>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</si>
  <si>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</si>
  <si>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</si>
  <si>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</si>
  <si>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</si>
  <si>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</si>
  <si>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</si>
  <si>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</si>
  <si>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</si>
  <si>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</si>
  <si>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</si>
  <si>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</si>
  <si>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</si>
  <si>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</si>
  <si>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</si>
  <si>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</si>
  <si>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</si>
  <si>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</si>
  <si>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</si>
  <si>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</si>
  <si>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</si>
  <si>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</si>
  <si>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</si>
  <si>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</si>
  <si>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</si>
  <si>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</si>
  <si>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</si>
  <si>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</si>
  <si>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</si>
  <si>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</si>
  <si>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</si>
  <si>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</si>
  <si>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</si>
  <si>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</si>
  <si>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</si>
  <si>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</si>
  <si>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</si>
  <si>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</si>
  <si>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</si>
  <si>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</si>
  <si>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</si>
  <si>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</si>
  <si>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</si>
  <si>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</si>
  <si>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</si>
  <si>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</si>
  <si>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</si>
  <si>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</si>
  <si>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</si>
  <si>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</si>
  <si>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</si>
  <si>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</si>
  <si>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</si>
  <si>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</si>
  <si>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</si>
  <si>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</si>
  <si>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</si>
  <si>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</si>
  <si>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</si>
  <si>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</si>
  <si>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</si>
  <si>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</si>
  <si>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</si>
  <si>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</si>
  <si>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</si>
  <si>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</si>
  <si>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</si>
  <si>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</si>
  <si>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</si>
  <si>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</si>
  <si>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</si>
  <si>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</si>
  <si>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</si>
  <si>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</si>
  <si>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</si>
  <si>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</si>
  <si>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</si>
  <si>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</si>
  <si>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</si>
  <si>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</si>
  <si>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</si>
  <si>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</si>
  <si>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</si>
  <si>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</si>
  <si>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</si>
  <si>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</si>
  <si>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</si>
  <si>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</si>
  <si>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</si>
  <si>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</si>
  <si>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</si>
  <si>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</si>
  <si>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</si>
  <si>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</si>
  <si>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</si>
  <si>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</si>
  <si>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</si>
  <si>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</si>
  <si>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</si>
  <si>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</si>
  <si>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</si>
  <si>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</si>
  <si>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</si>
  <si>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</si>
  <si>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</si>
  <si>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</si>
  <si>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</si>
  <si>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</si>
  <si>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</si>
  <si>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</si>
  <si>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</si>
  <si>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</si>
  <si>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</si>
  <si>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</si>
  <si>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</si>
  <si>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</si>
  <si>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</si>
  <si>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</si>
  <si>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</si>
  <si>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</si>
  <si>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</si>
  <si>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</si>
  <si>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</si>
  <si>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</si>
  <si>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</si>
  <si>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</si>
  <si>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</si>
  <si>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</si>
  <si>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</si>
  <si>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</si>
  <si>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</si>
  <si>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</si>
  <si>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</si>
  <si>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</si>
  <si>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</si>
  <si>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</si>
  <si>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</si>
  <si>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</si>
  <si>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</si>
  <si>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</si>
  <si>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</si>
  <si>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</si>
  <si>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</si>
  <si>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</si>
  <si>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</si>
  <si>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</si>
  <si>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</si>
  <si>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</si>
  <si>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</si>
  <si>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</si>
  <si>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</si>
  <si>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</si>
  <si>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</si>
  <si>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</si>
  <si>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</si>
  <si>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</si>
  <si>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</si>
  <si>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</si>
  <si>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</si>
  <si>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</si>
  <si>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</si>
  <si>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</si>
  <si>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</si>
  <si>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</si>
  <si>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</si>
  <si>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</si>
  <si>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</si>
  <si>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</si>
  <si>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</si>
  <si>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</si>
  <si>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</si>
  <si>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</si>
  <si>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</si>
  <si>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</si>
  <si>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</si>
  <si>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</si>
  <si>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</si>
  <si>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</si>
  <si>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</si>
  <si>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</si>
  <si>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</si>
  <si>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</si>
  <si>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</si>
  <si>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</si>
  <si>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</si>
  <si>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</si>
  <si>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</si>
  <si>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</si>
  <si>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</si>
  <si>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</si>
  <si>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</si>
  <si>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</si>
  <si>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</si>
  <si>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</si>
  <si>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</si>
  <si>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</si>
  <si>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</si>
  <si>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</si>
  <si>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</si>
  <si>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</si>
  <si>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</si>
  <si>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</si>
  <si>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</si>
  <si>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</si>
  <si>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</si>
  <si>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</si>
  <si>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</si>
  <si>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</si>
  <si>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</si>
  <si>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</si>
  <si>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</si>
  <si>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</si>
  <si>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</si>
  <si>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</si>
  <si>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</si>
  <si>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</si>
  <si>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</si>
  <si>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</si>
  <si>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</si>
  <si>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</si>
  <si>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</si>
  <si>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</si>
  <si>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</si>
  <si>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</si>
  <si>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</si>
  <si>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</si>
  <si>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</si>
  <si>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</si>
  <si>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</si>
  <si>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</si>
  <si>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</si>
  <si>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</si>
  <si>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</si>
  <si>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</si>
  <si>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</si>
  <si>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</si>
  <si>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</si>
  <si>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</si>
  <si>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</si>
  <si>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</si>
  <si>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</si>
  <si>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</si>
  <si>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</si>
  <si>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</si>
  <si>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</si>
  <si>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</si>
  <si>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</si>
  <si>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</si>
  <si>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</si>
  <si>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</si>
  <si>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</si>
  <si>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</si>
  <si>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</si>
  <si>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</si>
  <si>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</si>
  <si>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</si>
  <si>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</si>
  <si>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</si>
  <si>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</si>
  <si>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</si>
  <si>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</si>
  <si>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</si>
  <si>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</si>
  <si>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</si>
  <si>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</si>
  <si>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</si>
  <si>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</si>
  <si>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</si>
  <si>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</si>
  <si>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</si>
  <si>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</si>
  <si>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</si>
  <si>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</si>
  <si>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</si>
  <si>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</si>
  <si>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</si>
  <si>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</si>
  <si>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</si>
  <si>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</si>
  <si>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</si>
  <si>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</si>
  <si>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</si>
  <si>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</si>
  <si>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</si>
  <si>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</si>
  <si>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</si>
  <si>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</si>
  <si>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</si>
  <si>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</si>
  <si>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</si>
  <si>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</si>
  <si>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</si>
  <si>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</si>
  <si>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</si>
  <si>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</si>
  <si>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</si>
  <si>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</si>
  <si>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</si>
  <si>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</si>
  <si>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</si>
  <si>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</si>
  <si>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</si>
  <si>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</si>
  <si>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</si>
  <si>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</si>
  <si>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</si>
  <si>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</si>
  <si>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</si>
  <si>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</si>
  <si>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</si>
  <si>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</si>
  <si>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</si>
  <si>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</si>
  <si>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</si>
  <si>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</si>
  <si>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</si>
  <si>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</si>
  <si>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</si>
  <si>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</si>
  <si>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</si>
  <si>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</si>
  <si>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</si>
  <si>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</si>
  <si>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</si>
  <si>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</si>
  <si>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</si>
  <si>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</si>
  <si>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</si>
  <si>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</si>
  <si>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</si>
  <si>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</si>
  <si>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</si>
  <si>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</si>
  <si>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</si>
  <si>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</si>
  <si>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</si>
  <si>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</si>
  <si>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</si>
  <si>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</si>
  <si>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</si>
  <si>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</si>
  <si>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</si>
  <si>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</si>
  <si>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</si>
  <si>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</si>
  <si>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</si>
  <si>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</si>
  <si>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</si>
  <si>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</si>
  <si>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</si>
  <si>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</si>
  <si>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</si>
  <si>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</si>
  <si>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</si>
  <si>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</si>
  <si>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</si>
  <si>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</si>
  <si>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</si>
  <si>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</si>
  <si>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</si>
  <si>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</si>
  <si>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</si>
  <si>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</si>
  <si>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</si>
  <si>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</si>
  <si>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</si>
  <si>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</si>
  <si>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</si>
  <si>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</si>
  <si>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</si>
  <si>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</si>
  <si>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</si>
  <si>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</si>
  <si>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</si>
  <si>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</si>
  <si>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</si>
  <si>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</si>
  <si>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</si>
  <si>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</si>
  <si>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</si>
  <si>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</si>
  <si>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</si>
  <si>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</si>
  <si>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</si>
  <si>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</si>
  <si>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</si>
  <si>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</si>
  <si>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</si>
  <si>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</si>
  <si>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</si>
  <si>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</si>
  <si>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</si>
  <si>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</si>
  <si>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</si>
  <si>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</si>
  <si>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</si>
  <si>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</si>
  <si>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</si>
  <si>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</si>
  <si>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</si>
  <si>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</si>
  <si>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</si>
  <si>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</si>
  <si>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</si>
  <si>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</si>
  <si>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</si>
  <si>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</si>
  <si>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</si>
  <si>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</si>
  <si>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</si>
  <si>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</si>
  <si>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</si>
  <si>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</si>
  <si>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</si>
  <si>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</si>
  <si>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</si>
  <si>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</si>
  <si>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</si>
  <si>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</si>
  <si>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</si>
  <si>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</si>
  <si>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</si>
  <si>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</si>
  <si>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</si>
  <si>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</si>
  <si>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</si>
  <si>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</si>
  <si>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</si>
  <si>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</si>
  <si>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</si>
  <si>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</si>
  <si>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</si>
  <si>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</si>
  <si>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</si>
  <si>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</si>
  <si>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</si>
  <si>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</si>
  <si>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</si>
  <si>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</si>
  <si>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</si>
  <si>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</si>
  <si>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</si>
  <si>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</si>
  <si>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</si>
  <si>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</si>
  <si>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</si>
  <si>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</si>
  <si>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</si>
  <si>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</si>
  <si>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</si>
  <si>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</si>
  <si>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</si>
  <si>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</si>
  <si>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</si>
  <si>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</si>
  <si>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</si>
  <si>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</si>
  <si>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</si>
  <si>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</si>
  <si>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</si>
  <si>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</si>
  <si>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</si>
  <si>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</si>
  <si>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</si>
  <si>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</si>
  <si>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</si>
  <si>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</si>
  <si>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</si>
  <si>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</si>
  <si>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</si>
  <si>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</si>
  <si>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</si>
  <si>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</si>
  <si>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</si>
  <si>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</si>
  <si>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</si>
  <si>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</si>
  <si>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</si>
  <si>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</si>
  <si>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</si>
  <si>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</si>
  <si>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</si>
  <si>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</si>
  <si>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</si>
  <si>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</si>
  <si>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</si>
  <si>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</si>
  <si>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</si>
  <si>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</si>
  <si>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</si>
  <si>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</si>
  <si>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</si>
  <si>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</si>
  <si>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</si>
  <si>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</si>
  <si>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</si>
  <si>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</si>
  <si>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</si>
  <si>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</si>
  <si>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</si>
  <si>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</si>
  <si>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</si>
  <si>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</si>
  <si>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</si>
  <si>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</si>
  <si>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</si>
  <si>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</si>
  <si>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</si>
  <si>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</si>
  <si>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</si>
  <si>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</si>
  <si>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</si>
  <si>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</si>
  <si>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</si>
  <si>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</si>
  <si>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</si>
  <si>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</si>
  <si>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</si>
  <si>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</si>
  <si>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</si>
  <si>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</si>
  <si>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</si>
  <si>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</si>
  <si>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</si>
  <si>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</si>
  <si>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</si>
  <si>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</si>
  <si>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</si>
  <si>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</si>
  <si>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</si>
  <si>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</si>
  <si>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</si>
  <si>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</si>
  <si>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</si>
  <si>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</si>
  <si>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</si>
  <si>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</si>
  <si>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</si>
  <si>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</si>
  <si>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</si>
  <si>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</si>
  <si>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</si>
  <si>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</si>
  <si>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</si>
  <si>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</si>
  <si>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</si>
  <si>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</si>
  <si>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</si>
  <si>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</si>
  <si>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</si>
  <si>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</si>
  <si>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</si>
  <si>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</si>
  <si>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</si>
  <si>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</si>
  <si>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</si>
  <si>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</si>
  <si>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</si>
  <si>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</si>
  <si>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</si>
  <si>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</si>
  <si>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</si>
  <si>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</si>
  <si>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</si>
  <si>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</si>
  <si>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</si>
  <si>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</si>
  <si>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</si>
  <si>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</si>
  <si>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</si>
  <si>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</si>
  <si>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</si>
  <si>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</si>
  <si>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</si>
  <si>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</si>
  <si>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</si>
  <si>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</si>
  <si>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</si>
  <si>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</si>
  <si>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</si>
  <si>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</si>
  <si>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</si>
  <si>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</si>
  <si>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</si>
  <si>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</si>
  <si>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</si>
  <si>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</si>
  <si>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</si>
  <si>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</si>
  <si>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</si>
  <si>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</si>
  <si>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</si>
  <si>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</si>
  <si>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</si>
  <si>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</si>
  <si>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</si>
  <si>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</si>
  <si>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</si>
  <si>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</si>
  <si>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</si>
  <si>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</si>
  <si>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</si>
  <si>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</si>
  <si>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</si>
  <si>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</si>
  <si>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</si>
  <si>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</si>
  <si>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</si>
  <si>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</si>
  <si>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</si>
  <si>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</si>
  <si>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</si>
  <si>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</si>
  <si>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</si>
  <si>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</si>
  <si>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</si>
  <si>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</si>
  <si>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</si>
  <si>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</si>
  <si>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</si>
  <si>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</si>
  <si>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</si>
  <si>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</si>
  <si>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</si>
  <si>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</si>
  <si>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</si>
  <si>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</si>
  <si>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</si>
  <si>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</si>
  <si>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</si>
  <si>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</si>
  <si>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</si>
  <si>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</si>
  <si>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</si>
  <si>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</si>
  <si>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</si>
  <si>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</si>
  <si>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</si>
  <si>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</si>
  <si>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</si>
  <si>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</si>
  <si>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</si>
  <si>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</si>
  <si>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</si>
  <si>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</si>
  <si>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</si>
  <si>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</si>
  <si>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</si>
  <si>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</si>
  <si>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</si>
  <si>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</si>
  <si>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</si>
  <si>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</si>
  <si>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</si>
  <si>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</si>
  <si>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</si>
  <si>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</si>
  <si>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</si>
  <si>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</si>
  <si>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</si>
  <si>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</si>
  <si>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</si>
  <si>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</si>
  <si>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</si>
  <si>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</si>
  <si>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</si>
  <si>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</si>
  <si>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</si>
  <si>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</si>
  <si>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</si>
  <si>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</si>
  <si>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</si>
  <si>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</si>
  <si>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</si>
  <si>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</si>
  <si>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</si>
  <si>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</si>
  <si>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</si>
  <si>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</si>
  <si>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</si>
  <si>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</si>
  <si>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</si>
  <si>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</si>
  <si>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</si>
  <si>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</si>
  <si>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</si>
  <si>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</si>
  <si>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</si>
  <si>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</si>
  <si>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</si>
  <si>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</si>
  <si>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</si>
  <si>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</si>
  <si>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</si>
  <si>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</si>
  <si>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</si>
  <si>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</si>
  <si>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</si>
  <si>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</si>
  <si>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</si>
  <si>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</si>
  <si>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</si>
  <si>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</si>
  <si>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</si>
  <si>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</si>
  <si>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</si>
  <si>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</si>
  <si>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</si>
  <si>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</si>
  <si>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</si>
  <si>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</si>
  <si>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</si>
  <si>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</si>
  <si>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</si>
  <si>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</si>
  <si>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</si>
  <si>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</si>
  <si>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</si>
  <si>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</si>
  <si>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</si>
  <si>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</si>
  <si>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</si>
  <si>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</si>
  <si>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</si>
  <si>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</si>
  <si>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</si>
  <si>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</si>
  <si>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</si>
  <si>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</si>
  <si>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</si>
  <si>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</si>
  <si>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</si>
  <si>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</si>
  <si>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</si>
  <si>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</si>
  <si>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</si>
  <si>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</si>
  <si>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</si>
  <si>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</si>
  <si>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</si>
  <si>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</si>
  <si>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</si>
  <si>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</si>
  <si>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</si>
  <si>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</si>
  <si>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</si>
  <si>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</si>
  <si>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</si>
  <si>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</si>
  <si>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</si>
  <si>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</si>
  <si>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</si>
  <si>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</si>
  <si>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</si>
  <si>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</si>
  <si>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</si>
  <si>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</si>
  <si>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</si>
  <si>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</si>
  <si>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</si>
  <si>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</si>
  <si>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</si>
  <si>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</si>
  <si>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</si>
  <si>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</si>
  <si>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</si>
  <si>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</si>
  <si>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</si>
  <si>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</si>
  <si>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</si>
  <si>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</si>
  <si>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</si>
  <si>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</si>
  <si>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</si>
  <si>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</si>
  <si>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</si>
  <si>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</si>
  <si>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</si>
  <si>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</si>
  <si>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</si>
  <si>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</si>
  <si>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</si>
  <si>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</si>
  <si>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</si>
  <si>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</si>
  <si>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</si>
  <si>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</si>
  <si>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</si>
  <si>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</si>
  <si>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</si>
  <si>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</si>
  <si>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</si>
  <si>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</si>
  <si>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</si>
  <si>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</si>
  <si>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</si>
  <si>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</si>
  <si>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</si>
  <si>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</si>
  <si>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</si>
  <si>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</si>
  <si>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</si>
  <si>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</si>
  <si>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</si>
  <si>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</si>
  <si>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</si>
  <si>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</si>
  <si>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</si>
  <si>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</si>
  <si>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</si>
  <si>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</si>
  <si>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</si>
  <si>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</si>
  <si>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</si>
  <si>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</si>
  <si>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</si>
  <si>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</si>
  <si>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</si>
  <si>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</si>
  <si>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</si>
  <si>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</si>
  <si>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</si>
  <si>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</si>
  <si>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</si>
  <si>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</si>
  <si>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</si>
  <si>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</si>
  <si>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</si>
  <si>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</si>
  <si>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</si>
  <si>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</si>
  <si>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</si>
  <si>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</si>
  <si>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</si>
  <si>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</si>
  <si>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</si>
  <si>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</si>
  <si>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</si>
  <si>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</si>
  <si>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</si>
  <si>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</si>
  <si>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</si>
  <si>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</si>
  <si>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</si>
  <si>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</si>
  <si>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</si>
  <si>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</si>
  <si>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</si>
  <si>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</si>
  <si>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</si>
  <si>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</si>
  <si>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</si>
  <si>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</si>
  <si>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</si>
  <si>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</si>
  <si>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</si>
  <si>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</si>
  <si>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</si>
  <si>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</si>
  <si>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</si>
  <si>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</si>
  <si>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</si>
  <si>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</si>
  <si>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</si>
  <si>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</si>
  <si>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</si>
  <si>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</si>
  <si>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</si>
  <si>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</si>
  <si>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</si>
  <si>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</si>
  <si>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</si>
  <si>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</si>
  <si>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</si>
  <si>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</si>
  <si>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</si>
  <si>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</si>
  <si>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</si>
  <si>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</si>
  <si>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</si>
  <si>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</si>
  <si>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</si>
  <si>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</si>
  <si>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</si>
  <si>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</si>
  <si>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</si>
  <si>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</si>
  <si>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</si>
  <si>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</si>
  <si>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</si>
  <si>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</si>
  <si>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</si>
  <si>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</si>
  <si>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</si>
  <si>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</si>
  <si>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</si>
  <si>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</si>
  <si>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</si>
  <si>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</si>
  <si>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</si>
  <si>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</si>
  <si>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</si>
  <si>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</si>
  <si>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</si>
  <si>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</si>
  <si>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</si>
  <si>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</si>
  <si>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</si>
  <si>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</si>
  <si>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</si>
  <si>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</si>
  <si>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</si>
  <si>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</si>
  <si>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</si>
  <si>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</si>
  <si>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</si>
  <si>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</si>
  <si>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</si>
  <si>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</si>
  <si>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</si>
  <si>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</si>
  <si>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</si>
  <si>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</si>
  <si>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</si>
  <si>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</si>
  <si>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</si>
  <si>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</si>
  <si>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</si>
  <si>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</si>
  <si>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</si>
  <si>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</si>
  <si>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</si>
  <si>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</si>
  <si>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</si>
  <si>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</si>
  <si>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</si>
  <si>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</si>
  <si>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</si>
  <si>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</si>
  <si>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</si>
  <si>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</si>
  <si>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</si>
  <si>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</si>
  <si>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</si>
  <si>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</si>
  <si>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</si>
  <si>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</si>
  <si>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</si>
  <si>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</si>
  <si>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</si>
  <si>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</si>
  <si>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</si>
  <si>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</si>
  <si>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</si>
  <si>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</si>
  <si>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</si>
  <si>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</si>
  <si>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</si>
  <si>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</si>
  <si>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</si>
  <si>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</si>
  <si>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</si>
  <si>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</si>
  <si>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</si>
  <si>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</si>
  <si>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</si>
  <si>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</si>
  <si>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</si>
  <si>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</si>
  <si>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</si>
  <si>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</si>
  <si>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</si>
  <si>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</si>
  <si>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</si>
  <si>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</si>
  <si>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</si>
  <si>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</si>
  <si>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</si>
  <si>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</si>
  <si>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</si>
  <si>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</si>
  <si>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</si>
  <si>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</si>
  <si>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</si>
  <si>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</si>
  <si>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</si>
  <si>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</si>
  <si>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</si>
  <si>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</si>
  <si>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</si>
  <si>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</si>
  <si>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</si>
  <si>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</si>
  <si>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</si>
  <si>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</si>
  <si>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</si>
  <si>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</si>
  <si>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</si>
  <si>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</si>
  <si>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</si>
  <si>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</si>
  <si>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</si>
  <si>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</si>
  <si>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</si>
  <si>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</si>
  <si>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</si>
  <si>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</si>
  <si>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</si>
  <si>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</si>
  <si>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</si>
  <si>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</si>
  <si>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</si>
  <si>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</si>
  <si>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</si>
  <si>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</si>
  <si>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</si>
  <si>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</si>
  <si>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</si>
  <si>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</si>
  <si>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</si>
  <si>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</si>
  <si>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</si>
  <si>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</si>
  <si>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</si>
  <si>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</si>
  <si>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</si>
  <si>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</si>
  <si>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</si>
  <si>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</si>
  <si>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</si>
  <si>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</si>
  <si>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</si>
  <si>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</si>
  <si>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</si>
  <si>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</si>
  <si>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</si>
  <si>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</si>
  <si>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</si>
  <si>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</si>
  <si>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</si>
  <si>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</si>
  <si>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</si>
  <si>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</si>
  <si>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</si>
  <si>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</si>
  <si>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</si>
  <si>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</si>
  <si>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</si>
  <si>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</si>
  <si>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</si>
  <si>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</si>
  <si>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</si>
  <si>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</si>
  <si>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</si>
  <si>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</si>
  <si>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</si>
  <si>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</si>
  <si>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</si>
  <si>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</si>
  <si>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</si>
  <si>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</si>
  <si>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</si>
  <si>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</si>
  <si>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</si>
  <si>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</si>
  <si>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</si>
  <si>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</si>
  <si>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</si>
  <si>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</si>
  <si>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</si>
  <si>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</si>
  <si>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</si>
  <si>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</si>
  <si>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</si>
  <si>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</si>
  <si>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</si>
  <si>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</si>
  <si>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</si>
  <si>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</si>
  <si>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</si>
  <si>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</si>
  <si>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</si>
  <si>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</si>
  <si>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</si>
  <si>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</si>
  <si>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</si>
  <si>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</si>
  <si>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</si>
  <si>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</si>
  <si>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</si>
  <si>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</si>
  <si>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</si>
  <si>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</si>
  <si>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</si>
  <si>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</si>
  <si>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</si>
  <si>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</si>
  <si>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</si>
  <si>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</si>
  <si>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</si>
  <si>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</si>
  <si>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</si>
  <si>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</si>
  <si>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</si>
  <si>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</si>
  <si>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</si>
  <si>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</si>
  <si>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</si>
  <si>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</si>
  <si>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</si>
  <si>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</si>
  <si>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</si>
  <si>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</si>
  <si>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</si>
  <si>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</si>
  <si>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</si>
  <si>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</si>
  <si>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</si>
  <si>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</si>
  <si>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</si>
  <si>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</si>
  <si>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</si>
  <si>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</si>
  <si>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</si>
  <si>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</si>
  <si>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</si>
  <si>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</si>
  <si>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</si>
  <si>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</si>
  <si>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</si>
  <si>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</si>
  <si>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</si>
  <si>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</si>
  <si>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</si>
  <si>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</si>
  <si>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</si>
  <si>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</si>
  <si>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</si>
  <si>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</si>
  <si>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</si>
  <si>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</si>
  <si>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</si>
  <si>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</si>
  <si>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</si>
  <si>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</si>
  <si>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</si>
  <si>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</si>
  <si>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</si>
  <si>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</si>
  <si>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</si>
  <si>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</si>
  <si>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</si>
  <si>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</si>
  <si>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</si>
  <si>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</si>
  <si>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</si>
  <si>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</si>
  <si>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</si>
  <si>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</si>
  <si>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</si>
  <si>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</si>
  <si>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</si>
  <si>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</si>
  <si>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</si>
  <si>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</si>
  <si>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</si>
  <si>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</si>
  <si>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</si>
  <si>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</si>
  <si>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</si>
  <si>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</si>
  <si>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</si>
  <si>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</si>
  <si>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</si>
  <si>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</si>
  <si>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</si>
  <si>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</si>
  <si>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</si>
  <si>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</si>
  <si>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</si>
  <si>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</si>
  <si>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</si>
  <si>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</si>
  <si>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</si>
  <si>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</si>
  <si>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</si>
  <si>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</si>
  <si>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</si>
  <si>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</si>
  <si>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</si>
  <si>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</si>
  <si>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</si>
  <si>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</si>
  <si>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</si>
  <si>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</si>
  <si>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</si>
  <si>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</si>
  <si>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</si>
  <si>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</si>
  <si>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</si>
  <si>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</si>
  <si>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</si>
  <si>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</si>
  <si>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</si>
  <si>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</si>
  <si>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</si>
  <si>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</si>
  <si>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</si>
  <si>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</si>
  <si>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</si>
  <si>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</si>
  <si>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</si>
  <si>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</si>
  <si>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</si>
  <si>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</si>
  <si>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</si>
  <si>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</si>
  <si>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</si>
  <si>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</si>
  <si>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</si>
  <si>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</si>
  <si>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</si>
  <si>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</si>
  <si>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</si>
  <si>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</si>
  <si>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</si>
  <si>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</si>
  <si>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</si>
  <si>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</si>
  <si>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</si>
  <si>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</si>
  <si>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</si>
  <si>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</si>
  <si>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</si>
  <si>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</si>
  <si>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</si>
  <si>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</si>
  <si>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</si>
  <si>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</si>
  <si>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</si>
  <si>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</si>
  <si>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</si>
  <si>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</si>
  <si>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</si>
  <si>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</si>
  <si>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</si>
  <si>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</si>
  <si>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</si>
  <si>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</si>
  <si>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</si>
  <si>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</si>
  <si>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</si>
  <si>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</si>
  <si>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</si>
  <si>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</si>
  <si>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</si>
  <si>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</si>
  <si>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</si>
  <si>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</si>
  <si>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</si>
  <si>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</si>
  <si>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</si>
  <si>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</si>
  <si>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</si>
  <si>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</si>
  <si>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</si>
  <si>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</si>
  <si>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</si>
  <si>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</si>
  <si>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</si>
  <si>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</si>
  <si>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</si>
  <si>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</si>
  <si>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</si>
  <si>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</si>
  <si>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</si>
  <si>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</si>
  <si>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</si>
  <si>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</si>
  <si>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</si>
  <si>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</si>
  <si>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</si>
  <si>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</si>
  <si>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</si>
  <si>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</si>
  <si>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</si>
  <si>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</si>
  <si>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</si>
  <si>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</si>
  <si>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</si>
  <si>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</si>
  <si>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</si>
  <si>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</si>
  <si>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</si>
  <si>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</si>
  <si>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</si>
  <si>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</si>
  <si>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</si>
  <si>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</si>
  <si>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</si>
  <si>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</si>
  <si>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</si>
  <si>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</si>
  <si>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</si>
  <si>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</si>
  <si>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</si>
  <si>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</si>
  <si>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</si>
  <si>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</si>
  <si>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</si>
  <si>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</si>
  <si>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</si>
  <si>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</si>
  <si>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</si>
  <si>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</si>
  <si>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</si>
  <si>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</si>
  <si>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</si>
  <si>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</si>
  <si>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</si>
  <si>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</si>
  <si>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</si>
  <si>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</si>
  <si>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</si>
  <si>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</si>
  <si>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</si>
  <si>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</si>
  <si>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</si>
  <si>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</si>
  <si>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</si>
  <si>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</si>
  <si>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</si>
  <si>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</si>
  <si>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</si>
  <si>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</si>
  <si>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</si>
  <si>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</si>
  <si>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</si>
  <si>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</si>
  <si>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</si>
  <si>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</si>
  <si>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</si>
  <si>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</si>
  <si>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</si>
  <si>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</si>
  <si>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</si>
  <si>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</si>
  <si>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</si>
  <si>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</si>
  <si>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</si>
  <si>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</si>
  <si>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</si>
  <si>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</si>
  <si>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</si>
  <si>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</si>
  <si>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</si>
  <si>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</si>
  <si>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</si>
  <si>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</si>
  <si>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</si>
  <si>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</si>
  <si>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</si>
  <si>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</si>
  <si>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</si>
  <si>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</si>
  <si>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</si>
  <si>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</si>
  <si>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</si>
  <si>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</si>
  <si>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</si>
  <si>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</si>
  <si>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</si>
  <si>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</si>
  <si>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</si>
  <si>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</si>
  <si>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</si>
  <si>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</si>
  <si>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</si>
  <si>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</si>
  <si>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</si>
  <si>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</si>
  <si>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</si>
  <si>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</si>
  <si>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</si>
  <si>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</si>
  <si>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</si>
  <si>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</si>
  <si>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</si>
  <si>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</si>
  <si>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</si>
  <si>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</si>
  <si>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</si>
  <si>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</si>
  <si>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</si>
  <si>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</si>
  <si>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</si>
  <si>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</si>
  <si>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</si>
  <si>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</si>
  <si>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</si>
  <si>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</si>
  <si>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</si>
  <si>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</si>
  <si>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</si>
  <si>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</si>
  <si>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</si>
  <si>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</si>
  <si>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</si>
  <si>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</si>
  <si>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</si>
  <si>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</si>
  <si>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</si>
  <si>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</si>
  <si>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</si>
  <si>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</si>
  <si>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</si>
  <si>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</si>
  <si>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</si>
  <si>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</si>
  <si>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</si>
  <si>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</si>
  <si>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</si>
  <si>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</si>
  <si>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</si>
  <si>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</si>
  <si>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</si>
  <si>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</si>
  <si>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</si>
  <si>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</si>
  <si>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</si>
  <si>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</si>
  <si>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</si>
  <si>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</si>
  <si>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</si>
  <si>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</si>
  <si>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</si>
  <si>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</si>
  <si>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</si>
  <si>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</si>
  <si>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</si>
  <si>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</si>
  <si>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</si>
  <si>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</si>
  <si>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</si>
  <si>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</si>
  <si>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</si>
  <si>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</si>
  <si>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</si>
  <si>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</si>
  <si>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</si>
  <si>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</si>
  <si>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</si>
  <si>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</si>
  <si>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</si>
  <si>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</si>
  <si>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</si>
  <si>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</si>
  <si>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</si>
  <si>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</si>
  <si>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</si>
  <si>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</si>
  <si>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</si>
  <si>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</si>
  <si>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</si>
  <si>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</si>
  <si>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</si>
  <si>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</si>
  <si>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</si>
  <si>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</si>
  <si>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</si>
  <si>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</si>
  <si>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</si>
  <si>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</si>
  <si>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</si>
  <si>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</si>
  <si>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</si>
  <si>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</si>
  <si>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</si>
  <si>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</si>
  <si>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</si>
  <si>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</si>
  <si>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</si>
  <si>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</si>
  <si>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</si>
  <si>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</si>
  <si>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</si>
  <si>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</si>
  <si>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</si>
  <si>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</si>
  <si>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</si>
  <si>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</si>
  <si>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</si>
  <si>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</si>
  <si>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</si>
  <si>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</si>
  <si>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</si>
  <si>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</si>
  <si>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</si>
  <si>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</si>
  <si>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</si>
  <si>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</si>
  <si>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</si>
  <si>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</si>
  <si>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</si>
  <si>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</si>
  <si>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</si>
  <si>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</si>
  <si>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</si>
  <si>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</si>
  <si>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</si>
  <si>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</si>
  <si>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</si>
  <si>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</si>
  <si>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</si>
  <si>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</si>
  <si>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</si>
  <si>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</si>
  <si>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</si>
  <si>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</si>
  <si>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</si>
  <si>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</si>
  <si>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</si>
  <si>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</si>
  <si>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</si>
  <si>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</si>
  <si>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</si>
  <si>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</si>
  <si>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</si>
  <si>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</si>
  <si>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</si>
  <si>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</si>
  <si>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</si>
  <si>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</si>
  <si>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</si>
  <si>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</si>
  <si>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</si>
  <si>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</si>
  <si>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</si>
  <si>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</si>
  <si>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</si>
  <si>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</si>
  <si>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</si>
  <si>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</si>
  <si>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</si>
  <si>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</si>
  <si>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</si>
  <si>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</si>
  <si>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</si>
  <si>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</si>
  <si>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</si>
  <si>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</si>
  <si>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</si>
  <si>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</si>
  <si>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</si>
  <si>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</si>
  <si>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</si>
  <si>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</si>
  <si>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</si>
  <si>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</si>
  <si>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</si>
  <si>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</si>
  <si>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</si>
  <si>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</si>
  <si>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</si>
  <si>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</si>
  <si>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</si>
  <si>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</si>
  <si>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</si>
  <si>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</si>
  <si>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</si>
  <si>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</si>
  <si>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</si>
  <si>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</si>
  <si>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</si>
  <si>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</si>
  <si>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</si>
  <si>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</si>
  <si>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</si>
  <si>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</si>
  <si>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</si>
  <si>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</si>
  <si>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</si>
  <si>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</si>
  <si>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</si>
  <si>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</si>
  <si>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</si>
  <si>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</si>
  <si>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</si>
  <si>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</si>
  <si>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</si>
  <si>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</si>
  <si>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</si>
  <si>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</si>
  <si>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</si>
  <si>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</si>
  <si>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</si>
  <si>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</si>
  <si>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</si>
  <si>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</si>
  <si>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</si>
  <si>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</si>
  <si>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</si>
  <si>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</si>
  <si>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</si>
  <si>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</si>
  <si>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</si>
  <si>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</si>
  <si>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</si>
  <si>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</si>
  <si>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</si>
  <si>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</si>
  <si>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</si>
  <si>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</si>
  <si>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</si>
  <si>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</si>
  <si>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</si>
  <si>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</si>
  <si>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</si>
  <si>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</si>
  <si>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</si>
  <si>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</si>
  <si>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</si>
  <si>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</si>
  <si>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</si>
  <si>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</si>
  <si>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</si>
  <si>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</si>
  <si>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</si>
  <si>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</si>
  <si>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</si>
  <si>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</si>
  <si>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</si>
  <si>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</si>
  <si>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</si>
  <si>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</si>
  <si>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</si>
  <si>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</si>
  <si>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</si>
  <si>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</si>
  <si>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</si>
  <si>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</si>
  <si>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</si>
  <si>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</si>
  <si>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</si>
  <si>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</si>
  <si>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</si>
  <si>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</si>
  <si>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</si>
  <si>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</si>
  <si>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</si>
  <si>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</si>
  <si>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</si>
  <si>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</si>
  <si>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</si>
  <si>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</si>
  <si>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</si>
  <si>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</si>
  <si>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</si>
  <si>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</si>
  <si>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</si>
  <si>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</si>
  <si>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</si>
  <si>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</si>
  <si>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</si>
  <si>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</si>
  <si>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</si>
  <si>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</si>
  <si>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</si>
  <si>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</si>
  <si>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</si>
  <si>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</si>
  <si>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</si>
  <si>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</si>
  <si>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</si>
  <si>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</si>
  <si>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</si>
  <si>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</si>
  <si>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</si>
  <si>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</si>
  <si>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</si>
  <si>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</si>
  <si>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</si>
  <si>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</si>
  <si>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</si>
  <si>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</si>
  <si>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</si>
  <si>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</si>
  <si>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</si>
  <si>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</si>
  <si>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</si>
  <si>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</si>
  <si>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</si>
  <si>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</si>
  <si>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</si>
  <si>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</si>
  <si>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</si>
  <si>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</si>
  <si>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</si>
  <si>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</si>
  <si>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</si>
  <si>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</si>
  <si>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</si>
  <si>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</si>
  <si>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</si>
  <si>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</si>
  <si>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</si>
  <si>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</si>
  <si>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</si>
  <si>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</si>
  <si>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</si>
  <si>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</si>
  <si>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</si>
  <si>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</si>
  <si>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</si>
  <si>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</si>
  <si>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</si>
  <si>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</si>
  <si>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</si>
  <si>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</si>
  <si>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</si>
  <si>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</si>
  <si>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</si>
  <si>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</si>
  <si>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</si>
  <si>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</si>
  <si>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</si>
  <si>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</si>
  <si>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</si>
  <si>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</si>
  <si>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</si>
  <si>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</si>
  <si>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</si>
  <si>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</si>
  <si>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</si>
  <si>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</si>
  <si>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</si>
  <si>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</si>
  <si>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</si>
  <si>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</si>
  <si>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</si>
  <si>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</si>
  <si>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</si>
  <si>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</si>
  <si>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</si>
  <si>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</si>
  <si>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</si>
  <si>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</si>
  <si>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</si>
  <si>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</si>
  <si>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</si>
  <si>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</si>
  <si>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</si>
  <si>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</si>
  <si>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</si>
  <si>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</si>
  <si>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</si>
  <si>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</si>
  <si>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</si>
  <si>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</si>
  <si>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</si>
  <si>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</si>
  <si>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</si>
  <si>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</si>
  <si>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</si>
  <si>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</si>
  <si>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</si>
  <si>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</si>
  <si>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</si>
  <si>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</si>
  <si>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</si>
  <si>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</si>
  <si>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</si>
  <si>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</si>
  <si>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</si>
  <si>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</si>
  <si>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</si>
  <si>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</si>
  <si>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</si>
  <si>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</si>
  <si>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</si>
  <si>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</si>
  <si>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</si>
  <si>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</si>
  <si>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</si>
  <si>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</si>
  <si>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</si>
  <si>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</si>
  <si>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</si>
  <si>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</si>
  <si>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</si>
  <si>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</si>
  <si>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</si>
  <si>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</si>
  <si>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</si>
  <si>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</si>
  <si>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</si>
  <si>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</si>
  <si>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</si>
  <si>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</si>
  <si>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</si>
  <si>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</si>
  <si>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</si>
  <si>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</si>
  <si>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</si>
  <si>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</si>
  <si>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</si>
  <si>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</si>
  <si>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</si>
  <si>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</si>
  <si>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</si>
  <si>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</si>
  <si>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</si>
  <si>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</si>
  <si>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</si>
  <si>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</si>
  <si>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</si>
  <si>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</si>
  <si>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</si>
  <si>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</si>
  <si>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</si>
  <si>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</si>
  <si>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</si>
  <si>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</si>
  <si>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</si>
  <si>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</si>
  <si>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</si>
  <si>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</si>
  <si>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</si>
  <si>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</si>
  <si>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</si>
  <si>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</si>
  <si>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</si>
  <si>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</si>
  <si>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</si>
  <si>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</si>
  <si>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</si>
  <si>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</si>
  <si>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</si>
  <si>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</si>
  <si>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</si>
  <si>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</si>
  <si>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</si>
  <si>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</si>
  <si>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</si>
  <si>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</si>
  <si>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</si>
  <si>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</si>
  <si>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</si>
  <si>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</si>
  <si>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</si>
  <si>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</si>
  <si>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</si>
  <si>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</si>
  <si>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</si>
  <si>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</si>
  <si>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</si>
  <si>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</si>
  <si>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</si>
  <si>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</si>
  <si>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</si>
  <si>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</si>
  <si>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</si>
  <si>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</si>
  <si>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</si>
  <si>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</si>
  <si>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</si>
  <si>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</si>
  <si>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</si>
  <si>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</si>
  <si>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</si>
  <si>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</si>
  <si>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</si>
  <si>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</si>
  <si>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</si>
  <si>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</si>
  <si>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</si>
  <si>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</si>
  <si>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</si>
  <si>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</si>
  <si>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</si>
  <si>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</si>
  <si>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</si>
  <si>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</si>
  <si>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</si>
  <si>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</si>
  <si>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</si>
  <si>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</si>
  <si>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</si>
  <si>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</si>
  <si>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</si>
  <si>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</si>
  <si>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</si>
  <si>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</si>
  <si>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</si>
  <si>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</si>
  <si>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</si>
  <si>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</si>
  <si>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</si>
  <si>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</si>
  <si>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</si>
  <si>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</si>
  <si>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</si>
  <si>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</si>
  <si>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</si>
  <si>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</si>
  <si>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</si>
  <si>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</si>
  <si>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</si>
  <si>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</si>
  <si>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</si>
  <si>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</si>
  <si>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</si>
  <si>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</si>
  <si>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</si>
  <si>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</si>
  <si>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</si>
  <si>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</si>
  <si>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</si>
  <si>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</si>
  <si>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</si>
  <si>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</si>
  <si>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</si>
  <si>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</si>
  <si>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</si>
  <si>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</si>
  <si>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</si>
  <si>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</si>
  <si>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</si>
  <si>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</si>
  <si>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</si>
  <si>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</si>
  <si>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</si>
  <si>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</si>
  <si>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</si>
  <si>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</si>
  <si>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</si>
  <si>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</si>
  <si>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</si>
  <si>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</si>
  <si>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</si>
  <si>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</si>
  <si>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</si>
  <si>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</si>
  <si>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</si>
  <si>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</si>
  <si>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</si>
  <si>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</si>
  <si>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</si>
  <si>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</si>
  <si>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</si>
  <si>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</si>
  <si>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</si>
  <si>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</si>
  <si>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</si>
  <si>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</si>
  <si>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</si>
  <si>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</si>
  <si>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</si>
  <si>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</si>
  <si>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</si>
  <si>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</si>
  <si>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</si>
  <si>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</si>
  <si>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</si>
  <si>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</si>
  <si>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</si>
  <si>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</si>
  <si>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</si>
  <si>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</si>
  <si>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</si>
  <si>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</si>
  <si>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</si>
  <si>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</si>
  <si>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</si>
  <si>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</si>
  <si>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</si>
  <si>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</si>
  <si>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</si>
  <si>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</si>
  <si>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</si>
  <si>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</si>
  <si>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</si>
  <si>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</si>
  <si>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</si>
  <si>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</si>
  <si>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</si>
  <si>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</si>
  <si>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</si>
  <si>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</si>
  <si>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</si>
  <si>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</si>
  <si>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</si>
  <si>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</si>
  <si>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</si>
  <si>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</si>
  <si>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</si>
  <si>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</si>
  <si>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</si>
  <si>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</si>
  <si>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</si>
  <si>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</si>
  <si>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</si>
  <si>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</si>
  <si>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</si>
  <si>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</si>
  <si>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</si>
  <si>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</si>
  <si>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</si>
  <si>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</si>
  <si>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</si>
  <si>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</si>
  <si>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</si>
  <si>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</si>
  <si>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</si>
  <si>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</si>
  <si>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</si>
  <si>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</si>
  <si>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</si>
  <si>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</si>
  <si>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</si>
  <si>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</si>
  <si>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</si>
  <si>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</si>
  <si>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</si>
  <si>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</si>
  <si>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</si>
  <si>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</si>
  <si>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</si>
  <si>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</si>
  <si>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</si>
  <si>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</si>
  <si>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</si>
  <si>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</si>
  <si>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</si>
  <si>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</si>
  <si>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</si>
  <si>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</si>
  <si>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</si>
  <si>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</si>
  <si>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</si>
  <si>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</si>
  <si>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</si>
  <si>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</si>
  <si>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</si>
  <si>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</si>
  <si>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</si>
  <si>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</si>
  <si>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</si>
  <si>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</si>
  <si>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</si>
  <si>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</si>
  <si>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</si>
  <si>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</si>
  <si>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</si>
  <si>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</si>
  <si>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</si>
  <si>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</si>
  <si>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</si>
  <si>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</si>
  <si>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</si>
  <si>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</si>
  <si>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</si>
  <si>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</si>
  <si>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</si>
  <si>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</si>
  <si>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</si>
  <si>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</si>
  <si>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</si>
  <si>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</si>
  <si>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</si>
  <si>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</si>
  <si>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</si>
  <si>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</si>
  <si>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</si>
  <si>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</si>
  <si>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</si>
  <si>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</si>
  <si>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</si>
  <si>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</si>
  <si>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</si>
  <si>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</si>
  <si>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</si>
  <si>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</si>
  <si>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</si>
  <si>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</si>
  <si>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</si>
  <si>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</si>
  <si>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</si>
  <si>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</si>
  <si>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</si>
  <si>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</si>
  <si>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</si>
  <si>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</si>
  <si>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</si>
  <si>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</si>
  <si>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</si>
  <si>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</si>
  <si>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</si>
  <si>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</si>
  <si>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</si>
  <si>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</si>
  <si>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</si>
  <si>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</si>
  <si>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</si>
  <si>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</si>
  <si>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</si>
  <si>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</si>
  <si>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</si>
  <si>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</si>
  <si>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</si>
  <si>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</si>
  <si>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</si>
  <si>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</si>
  <si>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</si>
  <si>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</si>
  <si>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</si>
  <si>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</si>
  <si>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</si>
  <si>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</si>
  <si>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</si>
  <si>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</si>
  <si>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</si>
  <si>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</si>
  <si>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</si>
  <si>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</si>
  <si>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</si>
  <si>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</si>
  <si>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</si>
  <si>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</si>
  <si>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</si>
  <si>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</si>
  <si>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</si>
  <si>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</si>
  <si>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</si>
  <si>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</si>
  <si>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</si>
  <si>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</si>
  <si>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</si>
  <si>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</si>
  <si>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</si>
  <si>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</si>
  <si>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</si>
  <si>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</si>
  <si>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</si>
  <si>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</si>
  <si>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</si>
  <si>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</si>
  <si>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</si>
  <si>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</si>
  <si>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</si>
  <si>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</si>
  <si>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</si>
  <si>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</si>
  <si>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</si>
  <si>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</si>
  <si>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</si>
  <si>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</si>
  <si>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</si>
  <si>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</si>
  <si>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</si>
  <si>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</si>
  <si>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</si>
  <si>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</si>
  <si>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</si>
  <si>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</si>
  <si>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</si>
  <si>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</si>
  <si>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</si>
  <si>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</si>
  <si>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</si>
  <si>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</si>
  <si>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</si>
  <si>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</si>
  <si>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</si>
  <si>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</si>
  <si>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</si>
  <si>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</si>
  <si>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</si>
  <si>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</si>
  <si>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</si>
  <si>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</si>
  <si>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</si>
  <si>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</si>
  <si>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</si>
  <si>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</si>
  <si>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</si>
  <si>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</si>
  <si>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</si>
  <si>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</si>
  <si>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</si>
  <si>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</si>
  <si>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</si>
  <si>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</si>
  <si>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</si>
  <si>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</si>
  <si>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</si>
  <si>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</si>
  <si>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</si>
  <si>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</si>
  <si>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</si>
  <si>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</si>
  <si>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</si>
  <si>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</si>
  <si>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</si>
  <si>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</si>
  <si>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</si>
  <si>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</si>
  <si>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</si>
  <si>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</si>
  <si>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</si>
  <si>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</si>
  <si>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</si>
  <si>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</si>
  <si>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</si>
  <si>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</si>
  <si>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</si>
  <si>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</si>
  <si>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</si>
  <si>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</si>
  <si>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</si>
  <si>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</si>
  <si>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</si>
  <si>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</si>
  <si>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</si>
  <si>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</si>
  <si>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</si>
  <si>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</si>
  <si>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</si>
  <si>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</si>
  <si>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</si>
  <si>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</si>
  <si>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</si>
  <si>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</si>
  <si>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</si>
  <si>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</si>
  <si>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</si>
  <si>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</si>
  <si>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</si>
  <si>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</si>
  <si>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</si>
  <si>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</si>
  <si>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</si>
  <si>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</si>
  <si>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</si>
  <si>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</si>
  <si>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</si>
  <si>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</si>
  <si>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</si>
  <si>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</si>
  <si>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</si>
  <si>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</si>
  <si>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</si>
  <si>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</si>
  <si>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</si>
  <si>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</si>
  <si>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</si>
  <si>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</si>
  <si>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</si>
  <si>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</si>
  <si>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</si>
  <si>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</si>
  <si>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</si>
  <si>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</si>
  <si>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</si>
  <si>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</si>
  <si>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</si>
  <si>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</si>
  <si>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</si>
  <si>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</si>
  <si>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</si>
  <si>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</si>
  <si>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</si>
  <si>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</si>
  <si>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</si>
  <si>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</si>
  <si>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</si>
  <si>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</si>
  <si>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</si>
  <si>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</si>
  <si>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</si>
  <si>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</si>
  <si>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</si>
  <si>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</si>
  <si>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</si>
  <si>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</si>
  <si>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</si>
  <si>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</si>
  <si>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</si>
  <si>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</si>
  <si>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</si>
  <si>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</si>
  <si>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</si>
  <si>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</si>
  <si>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</si>
  <si>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</si>
  <si>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</si>
  <si>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</si>
  <si>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</si>
  <si>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</si>
  <si>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</si>
  <si>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</si>
  <si>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</si>
  <si>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</si>
  <si>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</si>
  <si>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</si>
  <si>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</si>
  <si>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</si>
  <si>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</si>
  <si>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</si>
  <si>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</si>
  <si>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</si>
  <si>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</si>
  <si>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</si>
  <si>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</si>
  <si>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</si>
  <si>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</si>
  <si>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</si>
  <si>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</si>
  <si>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</si>
  <si>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</si>
  <si>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</si>
  <si>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</si>
  <si>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</si>
  <si>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</si>
  <si>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</si>
  <si>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</si>
  <si>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</si>
  <si>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</si>
  <si>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</si>
  <si>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</si>
  <si>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</si>
  <si>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</si>
  <si>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</si>
  <si>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</si>
  <si>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</si>
  <si>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</si>
  <si>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</si>
  <si>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</si>
  <si>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</si>
  <si>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</si>
  <si>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</si>
  <si>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</si>
  <si>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</si>
  <si>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</si>
  <si>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</si>
  <si>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</si>
  <si>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</si>
  <si>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</si>
  <si>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</si>
  <si>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</si>
  <si>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</si>
  <si>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</si>
  <si>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</si>
  <si>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</si>
  <si>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</si>
  <si>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</si>
  <si>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</si>
  <si>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</si>
  <si>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</si>
  <si>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</si>
  <si>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</si>
  <si>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</si>
  <si>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</si>
  <si>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</si>
  <si>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</si>
  <si>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</si>
  <si>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</si>
  <si>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</si>
  <si>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</si>
  <si>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</si>
  <si>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</si>
  <si>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</si>
  <si>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</si>
  <si>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</si>
  <si>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</si>
  <si>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</si>
  <si>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</si>
  <si>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</si>
  <si>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</si>
  <si>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</si>
  <si>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</si>
  <si>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</si>
  <si>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</si>
  <si>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</si>
  <si>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</si>
  <si>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</si>
  <si>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</si>
  <si>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</si>
  <si>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</si>
  <si>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</si>
  <si>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</si>
  <si>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</si>
  <si>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</si>
  <si>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</si>
  <si>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</si>
  <si>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</si>
  <si>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</si>
  <si>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</si>
  <si>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</si>
  <si>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</si>
  <si>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</si>
  <si>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</si>
  <si>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</si>
  <si>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</si>
  <si>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</si>
  <si>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</si>
  <si>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</si>
  <si>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</si>
  <si>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</si>
  <si>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</si>
  <si>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</si>
  <si>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</si>
  <si>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</si>
  <si>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</si>
  <si>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</si>
  <si>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</si>
  <si>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</si>
  <si>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</si>
  <si>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</si>
  <si>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</si>
  <si>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</si>
  <si>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</si>
  <si>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</si>
  <si>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</si>
  <si>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</si>
  <si>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</si>
  <si>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</si>
  <si>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</si>
  <si>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</si>
  <si>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</si>
  <si>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</si>
  <si>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</si>
  <si>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</si>
  <si>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</si>
  <si>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</si>
  <si>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</si>
  <si>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</si>
  <si>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</si>
  <si>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</si>
  <si>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</si>
  <si>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</si>
  <si>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</si>
  <si>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</si>
  <si>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</si>
  <si>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</si>
  <si>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</si>
  <si>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</si>
  <si>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</si>
  <si>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</si>
  <si>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</si>
  <si>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</si>
  <si>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</si>
  <si>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</si>
  <si>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</si>
  <si>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</si>
  <si>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</si>
  <si>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</si>
  <si>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</si>
  <si>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</si>
  <si>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</si>
  <si>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</si>
  <si>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</si>
  <si>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</si>
  <si>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</si>
  <si>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</si>
  <si>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</si>
  <si>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</si>
  <si>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</si>
  <si>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</si>
  <si>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</si>
  <si>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</si>
  <si>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</si>
  <si>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</si>
  <si>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</si>
  <si>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</si>
  <si>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</si>
  <si>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</si>
  <si>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</si>
  <si>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</si>
  <si>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</si>
  <si>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</si>
  <si>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</si>
  <si>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</si>
  <si>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</si>
  <si>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</si>
  <si>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</si>
  <si>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</si>
  <si>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</si>
  <si>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</si>
  <si>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</si>
  <si>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</si>
  <si>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</si>
  <si>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</si>
  <si>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</si>
  <si>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</si>
  <si>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</si>
  <si>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</si>
  <si>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</si>
  <si>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</si>
  <si>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</si>
  <si>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</si>
  <si>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</si>
  <si>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</si>
  <si>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</si>
  <si>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</si>
  <si>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</si>
  <si>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</si>
  <si>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</si>
  <si>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</si>
  <si>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</si>
  <si>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</si>
  <si>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</si>
  <si>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</si>
  <si>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</si>
  <si>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</si>
  <si>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</si>
  <si>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</si>
  <si>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</si>
  <si>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</si>
  <si>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</si>
  <si>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</si>
  <si>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</si>
  <si>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</si>
  <si>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</si>
  <si>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</si>
  <si>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</si>
  <si>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</si>
  <si>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</si>
  <si>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</si>
  <si>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</si>
  <si>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</si>
  <si>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</si>
  <si>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</si>
  <si>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</si>
  <si>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</si>
  <si>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</si>
  <si>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</si>
  <si>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</si>
  <si>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</si>
  <si>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</si>
  <si>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</si>
  <si>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</si>
  <si>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</si>
  <si>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</si>
  <si>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</si>
  <si>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</si>
  <si>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</si>
  <si>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</si>
  <si>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</si>
  <si>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</si>
  <si>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</si>
  <si>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</si>
  <si>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</si>
  <si>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</si>
  <si>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</si>
  <si>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</si>
  <si>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</si>
  <si>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</si>
  <si>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</si>
  <si>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</si>
  <si>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</si>
  <si>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</si>
  <si>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</si>
  <si>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</si>
  <si>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</si>
  <si>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</si>
  <si>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</si>
  <si>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</si>
  <si>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</si>
  <si>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</si>
  <si>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</si>
  <si>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</si>
  <si>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</si>
  <si>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</si>
  <si>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</si>
  <si>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</si>
  <si>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</si>
  <si>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</si>
  <si>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</si>
  <si>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</si>
  <si>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</si>
  <si>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</si>
  <si>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</si>
  <si>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</si>
  <si>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</si>
  <si>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</si>
  <si>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</si>
  <si>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</si>
  <si>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</si>
  <si>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</si>
  <si>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</si>
  <si>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</si>
  <si>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</si>
  <si>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</si>
  <si>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</si>
  <si>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</si>
  <si>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</si>
  <si>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</si>
  <si>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</si>
  <si>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</si>
  <si>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</si>
  <si>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</si>
  <si>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</si>
  <si>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</si>
  <si>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</si>
  <si>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</si>
  <si>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</si>
  <si>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</si>
  <si>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</si>
  <si>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</si>
  <si>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</si>
  <si>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</si>
  <si>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</si>
  <si>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</si>
  <si>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</si>
  <si>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</si>
  <si>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</si>
  <si>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</si>
  <si>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</si>
  <si>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</si>
  <si>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</si>
  <si>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</si>
  <si>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</si>
  <si>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</si>
  <si>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</si>
  <si>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</si>
  <si>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</si>
  <si>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</si>
  <si>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</si>
  <si>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</si>
  <si>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</si>
  <si>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</si>
  <si>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</si>
  <si>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</si>
  <si>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</si>
  <si>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</si>
  <si>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</si>
  <si>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</si>
  <si>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</si>
  <si>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</si>
  <si>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</si>
  <si>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</si>
  <si>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</si>
  <si>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</si>
  <si>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</si>
  <si>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</si>
  <si>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</si>
  <si>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</si>
  <si>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</si>
  <si>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</si>
  <si>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</si>
  <si>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</si>
  <si>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</si>
  <si>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</si>
  <si>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</si>
  <si>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</si>
  <si>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</si>
  <si>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</si>
  <si>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</si>
  <si>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</si>
  <si>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</si>
  <si>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</si>
  <si>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</si>
  <si>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</si>
  <si>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</si>
  <si>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</si>
  <si>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</si>
  <si>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</si>
  <si>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</si>
  <si>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</si>
  <si>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</si>
  <si>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</si>
  <si>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</si>
  <si>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</si>
  <si>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</si>
  <si>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</si>
  <si>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</si>
  <si>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</si>
  <si>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</si>
  <si>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</si>
  <si>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</si>
  <si>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</si>
  <si>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</si>
  <si>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</si>
  <si>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</si>
  <si>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</si>
  <si>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</si>
  <si>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</si>
  <si>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</si>
  <si>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</si>
  <si>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</si>
  <si>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</si>
  <si>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</si>
  <si>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</si>
  <si>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</si>
  <si>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</si>
  <si>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</si>
  <si>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</si>
  <si>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</si>
  <si>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</si>
  <si>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</si>
  <si>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</si>
  <si>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</si>
  <si>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</si>
  <si>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</si>
  <si>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</si>
  <si>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</si>
  <si>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</si>
  <si>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</si>
  <si>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</si>
  <si>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</si>
  <si>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</si>
  <si>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</si>
  <si>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</si>
  <si>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</si>
  <si>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</si>
  <si>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</si>
  <si>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</si>
  <si>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</si>
  <si>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</si>
  <si>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</si>
  <si>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</si>
  <si>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</si>
  <si>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</si>
  <si>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</si>
  <si>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</si>
  <si>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</si>
  <si>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</si>
  <si>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</si>
  <si>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</si>
  <si>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</si>
  <si>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</si>
  <si>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</si>
  <si>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</si>
  <si>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</si>
  <si>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</si>
  <si>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</si>
  <si>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</si>
  <si>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</si>
  <si>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</si>
  <si>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</si>
  <si>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</si>
  <si>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</si>
  <si>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</si>
  <si>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</si>
  <si>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</si>
  <si>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</si>
  <si>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</si>
  <si>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</si>
  <si>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</si>
  <si>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</si>
  <si>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</si>
  <si>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</si>
  <si>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</si>
  <si>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</si>
  <si>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</si>
  <si>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</si>
  <si>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</si>
  <si>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</si>
  <si>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</si>
  <si>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</si>
  <si>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</si>
  <si>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</si>
  <si>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</si>
  <si>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</si>
  <si>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</si>
  <si>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</si>
  <si>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</si>
  <si>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</si>
  <si>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</si>
  <si>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</si>
  <si>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</si>
  <si>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</si>
  <si>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</si>
  <si>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</si>
  <si>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</si>
  <si>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</si>
  <si>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</si>
  <si>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</si>
  <si>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</si>
  <si>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</si>
  <si>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</si>
  <si>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</si>
  <si>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</si>
  <si>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</si>
  <si>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</si>
  <si>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</si>
  <si>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</si>
  <si>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</si>
  <si>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</si>
  <si>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</si>
  <si>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</si>
  <si>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</si>
  <si>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</si>
  <si>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</si>
  <si>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</si>
  <si>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</si>
  <si>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</si>
  <si>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</si>
  <si>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</si>
  <si>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</si>
  <si>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</si>
  <si>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</si>
  <si>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</si>
  <si>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</si>
  <si>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</si>
  <si>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</si>
  <si>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</si>
  <si>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</si>
  <si>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</si>
  <si>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</si>
  <si>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</si>
  <si>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</si>
  <si>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</si>
  <si>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</si>
  <si>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</si>
  <si>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</si>
  <si>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</si>
  <si>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</si>
  <si>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</si>
  <si>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</si>
  <si>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</si>
  <si>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</si>
  <si>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</si>
  <si>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</si>
  <si>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</si>
  <si>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</si>
  <si>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</si>
  <si>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</si>
  <si>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</si>
  <si>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</si>
  <si>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</si>
  <si>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</si>
  <si>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</si>
  <si>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</si>
  <si>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</si>
  <si>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</si>
  <si>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</si>
  <si>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</si>
  <si>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</si>
  <si>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</si>
  <si>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</si>
  <si>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</si>
  <si>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</si>
  <si>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</si>
  <si>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</si>
  <si>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</si>
  <si>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</si>
  <si>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</si>
  <si>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</si>
  <si>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</si>
  <si>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</si>
  <si>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</si>
  <si>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</si>
  <si>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</si>
  <si>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</si>
  <si>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</si>
  <si>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</si>
  <si>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</si>
  <si>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</si>
  <si>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</si>
  <si>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</si>
  <si>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</si>
  <si>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</si>
  <si>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</si>
  <si>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</si>
  <si>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</si>
  <si>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</si>
  <si>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</si>
  <si>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</si>
  <si>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</si>
  <si>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</si>
  <si>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</si>
  <si>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</si>
  <si>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</si>
  <si>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</si>
  <si>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</si>
  <si>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</si>
  <si>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</si>
  <si>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</si>
  <si>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</si>
  <si>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</si>
  <si>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</si>
  <si>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</si>
  <si>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</si>
  <si>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</si>
  <si>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</si>
  <si>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</si>
  <si>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</si>
  <si>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</si>
  <si>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</si>
  <si>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</si>
  <si>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</si>
  <si>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</si>
  <si>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</si>
  <si>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</si>
  <si>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</si>
  <si>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</si>
  <si>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</si>
  <si>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</si>
  <si>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</si>
  <si>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</si>
  <si>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</si>
  <si>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</si>
  <si>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</si>
  <si>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</si>
  <si>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</si>
  <si>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</si>
  <si>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</si>
  <si>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</si>
  <si>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</si>
  <si>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</si>
  <si>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</si>
  <si>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</si>
  <si>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</si>
  <si>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</si>
  <si>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</si>
  <si>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</si>
  <si>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</si>
  <si>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</si>
  <si>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</si>
  <si>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</si>
  <si>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</si>
  <si>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</si>
  <si>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</si>
  <si>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</si>
  <si>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</si>
  <si>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</si>
  <si>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</si>
  <si>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</si>
  <si>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</si>
  <si>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</si>
  <si>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</si>
  <si>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</si>
  <si>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</si>
  <si>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</si>
  <si>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</si>
  <si>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</si>
  <si>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</si>
  <si>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</si>
  <si>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</si>
  <si>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</si>
  <si>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</si>
  <si>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</si>
  <si>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</si>
  <si>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</si>
  <si>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</si>
  <si>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</si>
  <si>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</si>
  <si>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</si>
  <si>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</si>
  <si>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</si>
  <si>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</si>
  <si>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</si>
  <si>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</si>
  <si>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</si>
  <si>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</si>
  <si>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</si>
  <si>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</si>
  <si>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</si>
  <si>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</si>
  <si>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</si>
  <si>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</si>
  <si>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</si>
  <si>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</si>
  <si>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</si>
  <si>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</si>
  <si>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</si>
  <si>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</si>
  <si>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</si>
  <si>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</si>
  <si>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</si>
  <si>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</si>
  <si>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</si>
  <si>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</si>
  <si>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</si>
  <si>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</si>
  <si>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</si>
  <si>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</si>
  <si>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</si>
  <si>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</si>
  <si>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</si>
  <si>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</si>
  <si>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</si>
  <si>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</si>
  <si>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</si>
  <si>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</si>
  <si>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</si>
  <si>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</si>
  <si>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</si>
  <si>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</si>
  <si>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</si>
  <si>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</si>
  <si>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</si>
  <si>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</si>
  <si>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</si>
  <si>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</si>
  <si>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</si>
  <si>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</si>
  <si>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</si>
  <si>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</si>
  <si>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</si>
  <si>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</si>
  <si>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</si>
  <si>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</si>
  <si>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</si>
  <si>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</si>
  <si>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</si>
  <si>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</si>
  <si>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</si>
  <si>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</si>
  <si>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</si>
  <si>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</si>
  <si>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</si>
  <si>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</si>
  <si>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</si>
  <si>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</si>
  <si>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</si>
  <si>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</si>
  <si>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</si>
  <si>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</si>
  <si>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</si>
  <si>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</si>
  <si>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</si>
  <si>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</si>
  <si>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</si>
  <si>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</si>
  <si>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</si>
  <si>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</si>
  <si>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</si>
  <si>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</si>
  <si>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</si>
  <si>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</si>
  <si>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</si>
  <si>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</si>
  <si>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</si>
  <si>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</si>
  <si>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</si>
  <si>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</si>
  <si>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</si>
  <si>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</si>
  <si>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</si>
  <si>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</si>
  <si>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</si>
  <si>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</si>
  <si>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</si>
  <si>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</si>
  <si>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</si>
  <si>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</si>
  <si>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</si>
  <si>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</si>
  <si>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</si>
  <si>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</si>
  <si>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</si>
  <si>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</si>
  <si>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</si>
  <si>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</si>
  <si>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</si>
  <si>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</si>
  <si>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</si>
  <si>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</si>
  <si>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</si>
  <si>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</si>
  <si>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</si>
  <si>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</si>
  <si>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</si>
  <si>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</si>
  <si>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</si>
  <si>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</si>
  <si>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</si>
  <si>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</si>
  <si>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</si>
  <si>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</si>
  <si>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</si>
  <si>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</si>
  <si>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</si>
  <si>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</si>
  <si>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</si>
  <si>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</si>
  <si>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</si>
  <si>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</si>
  <si>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</si>
  <si>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</si>
  <si>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</si>
  <si>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</si>
  <si>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</si>
  <si>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</si>
  <si>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</si>
  <si>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</si>
  <si>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</si>
  <si>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</si>
  <si>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</si>
  <si>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</si>
  <si>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</si>
  <si>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</si>
  <si>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</si>
  <si>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</si>
  <si>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</si>
  <si>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</si>
  <si>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</si>
  <si>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</si>
  <si>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</si>
  <si>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</si>
  <si>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</si>
  <si>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</si>
  <si>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</si>
  <si>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</si>
  <si>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</si>
  <si>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</si>
  <si>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</si>
  <si>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</si>
  <si>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</si>
  <si>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</si>
  <si>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</si>
  <si>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</si>
  <si>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</si>
  <si>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</si>
  <si>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</si>
  <si>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</si>
  <si>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</si>
  <si>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</si>
  <si>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</si>
  <si>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</si>
  <si>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</si>
  <si>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</si>
  <si>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</si>
  <si>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</si>
  <si>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</si>
  <si>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</si>
  <si>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</si>
  <si>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</si>
  <si>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</si>
  <si>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</si>
  <si>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</si>
  <si>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</si>
  <si>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</si>
  <si>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</si>
  <si>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</si>
  <si>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</si>
  <si>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</si>
  <si>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</si>
  <si>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</si>
  <si>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</si>
  <si>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</si>
  <si>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</si>
  <si>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</si>
  <si>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</si>
  <si>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</si>
  <si>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</si>
  <si>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</si>
  <si>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</si>
  <si>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</si>
  <si>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</si>
  <si>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</si>
  <si>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</si>
  <si>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</si>
  <si>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</si>
  <si>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</si>
  <si>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</si>
  <si>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</si>
  <si>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</si>
  <si>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</si>
  <si>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</si>
  <si>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</si>
  <si>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</si>
  <si>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</si>
  <si>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</si>
  <si>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</si>
  <si>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</si>
  <si>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</si>
  <si>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</si>
  <si>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</si>
  <si>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</si>
  <si>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</si>
  <si>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</si>
  <si>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</si>
  <si>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</si>
  <si>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</si>
  <si>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</si>
  <si>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</si>
  <si>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</si>
  <si>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</si>
  <si>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</si>
  <si>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</si>
  <si>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</si>
  <si>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</si>
  <si>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</si>
  <si>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</si>
  <si>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</si>
  <si>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</si>
  <si>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</si>
  <si>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</si>
  <si>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</si>
  <si>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</si>
  <si>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</si>
  <si>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</si>
  <si>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</si>
  <si>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</si>
  <si>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</si>
  <si>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</si>
  <si>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</si>
  <si>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</si>
  <si>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</si>
  <si>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</si>
  <si>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</si>
  <si>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</si>
  <si>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</si>
  <si>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</si>
  <si>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</si>
  <si>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</si>
  <si>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</si>
  <si>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</si>
  <si>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</si>
  <si>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</si>
  <si>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</si>
  <si>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</si>
  <si>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</si>
  <si>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</si>
  <si>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</si>
  <si>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</si>
  <si>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</si>
  <si>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</si>
  <si>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</si>
  <si>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</si>
  <si>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</si>
  <si>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</si>
  <si>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</si>
  <si>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</si>
  <si>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</si>
  <si>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</si>
  <si>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</si>
  <si>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</si>
  <si>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</si>
  <si>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</si>
  <si>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</si>
  <si>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</si>
  <si>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</si>
  <si>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</si>
  <si>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</si>
  <si>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</si>
  <si>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</si>
  <si>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</si>
  <si>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</si>
  <si>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</si>
  <si>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</si>
  <si>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</si>
  <si>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</si>
  <si>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</si>
  <si>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</si>
  <si>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</si>
  <si>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</si>
  <si>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</si>
  <si>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</si>
  <si>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</si>
  <si>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</si>
  <si>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</si>
  <si>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</si>
  <si>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</si>
  <si>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</si>
  <si>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</si>
  <si>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</si>
  <si>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</si>
  <si>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</si>
  <si>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</si>
  <si>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</si>
  <si>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</si>
  <si>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</si>
  <si>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</si>
  <si>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</si>
  <si>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</si>
  <si>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</si>
  <si>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</si>
  <si>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</si>
  <si>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</si>
  <si>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</si>
  <si>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</si>
  <si>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</si>
  <si>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</si>
  <si>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</si>
  <si>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</si>
  <si>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</si>
  <si>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</si>
  <si>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</si>
  <si>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</si>
  <si>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</si>
  <si>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</si>
  <si>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</si>
  <si>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</si>
  <si>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</si>
  <si>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</si>
  <si>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</si>
  <si>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</si>
  <si>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</si>
  <si>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</si>
  <si>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</si>
  <si>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</si>
  <si>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</si>
  <si>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</si>
  <si>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</si>
  <si>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</si>
  <si>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</si>
  <si>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</si>
  <si>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</si>
  <si>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</si>
  <si>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</si>
  <si>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</si>
  <si>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</si>
  <si>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</si>
  <si>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</si>
  <si>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</si>
  <si>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</si>
  <si>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</si>
  <si>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</si>
  <si>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</si>
  <si>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</si>
  <si>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</si>
  <si>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</si>
  <si>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</si>
  <si>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</si>
  <si>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</si>
  <si>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</si>
  <si>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</si>
  <si>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</si>
  <si>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</si>
  <si>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</si>
  <si>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</si>
  <si>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</si>
  <si>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</si>
  <si>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</si>
  <si>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</si>
  <si>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</si>
  <si>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</si>
  <si>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</si>
  <si>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</si>
  <si>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</si>
  <si>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</si>
  <si>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</si>
  <si>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</si>
  <si>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</si>
  <si>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</si>
  <si>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</si>
  <si>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</si>
  <si>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</si>
  <si>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</si>
  <si>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</si>
  <si>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</si>
  <si>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</si>
  <si>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</si>
  <si>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</si>
  <si>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</si>
  <si>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</si>
  <si>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</si>
  <si>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</si>
  <si>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</si>
  <si>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</si>
  <si>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</si>
  <si>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</si>
  <si>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</si>
  <si>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</si>
  <si>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</si>
  <si>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</si>
  <si>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</si>
  <si>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</si>
  <si>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</si>
  <si>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</si>
  <si>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</si>
  <si>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</si>
  <si>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</si>
  <si>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</si>
  <si>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</si>
  <si>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</si>
  <si>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</si>
  <si>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</si>
  <si>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</si>
  <si>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</si>
  <si>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</si>
  <si>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</si>
  <si>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</si>
  <si>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</si>
  <si>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</si>
  <si>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</si>
  <si>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</si>
  <si>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</si>
  <si>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</si>
  <si>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</si>
  <si>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</si>
  <si>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</si>
  <si>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</si>
  <si>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</si>
  <si>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</si>
  <si>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</si>
  <si>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</si>
  <si>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</si>
  <si>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</si>
  <si>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</si>
  <si>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</si>
  <si>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</si>
  <si>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</si>
  <si>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</si>
  <si>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</si>
  <si>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</si>
  <si>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</si>
  <si>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</si>
  <si>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</si>
  <si>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</si>
  <si>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</si>
  <si>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</si>
  <si>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</si>
  <si>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</si>
  <si>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</si>
  <si>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</si>
  <si>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</si>
  <si>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</si>
  <si>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</si>
  <si>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</si>
  <si>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</si>
  <si>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</si>
  <si>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</si>
  <si>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</si>
  <si>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</si>
  <si>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</si>
  <si>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</si>
  <si>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</si>
  <si>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</si>
  <si>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</si>
  <si>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</si>
  <si>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</si>
  <si>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</si>
  <si>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</si>
  <si>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</si>
  <si>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</si>
  <si>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</si>
  <si>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</si>
  <si>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</si>
  <si>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</si>
  <si>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</si>
  <si>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</si>
  <si>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</si>
  <si>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</si>
  <si>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</si>
  <si>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</si>
  <si>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</si>
  <si>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</si>
  <si>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</si>
  <si>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</si>
  <si>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</si>
  <si>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</si>
  <si>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</si>
  <si>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</si>
  <si>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</si>
  <si>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</si>
  <si>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</si>
  <si>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</si>
  <si>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</si>
  <si>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</si>
  <si>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</si>
  <si>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</si>
  <si>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</si>
  <si>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</si>
  <si>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</si>
  <si>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</si>
  <si>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</si>
  <si>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</si>
  <si>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</si>
  <si>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</si>
  <si>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</si>
  <si>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</si>
  <si>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</si>
  <si>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</si>
  <si>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</si>
  <si>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</si>
  <si>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</si>
  <si>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</si>
  <si>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</si>
  <si>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</si>
  <si>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</si>
  <si>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</si>
  <si>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</si>
  <si>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</si>
  <si>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</si>
  <si>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</si>
  <si>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</si>
  <si>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</si>
  <si>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</si>
  <si>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</si>
  <si>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</si>
  <si>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</si>
  <si>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</si>
  <si>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</si>
  <si>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</si>
  <si>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</si>
  <si>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</si>
  <si>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</si>
  <si>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</si>
  <si>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</si>
  <si>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</si>
  <si>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</si>
  <si>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</si>
  <si>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</si>
  <si>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</si>
  <si>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</si>
  <si>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</si>
  <si>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</si>
  <si>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</si>
  <si>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</si>
  <si>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</si>
  <si>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</si>
  <si>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</si>
  <si>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</si>
  <si>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</si>
  <si>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</si>
  <si>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</si>
  <si>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</si>
  <si>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</si>
  <si>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</si>
  <si>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</si>
  <si>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</si>
  <si>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</si>
  <si>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</si>
  <si>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</si>
  <si>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</si>
  <si>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</si>
  <si>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</si>
  <si>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</si>
  <si>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</si>
  <si>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</si>
  <si>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</si>
  <si>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</si>
  <si>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</si>
  <si>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</si>
  <si>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</si>
  <si>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</si>
  <si>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</si>
  <si>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</si>
  <si>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</si>
  <si>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</si>
  <si>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</si>
  <si>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</si>
  <si>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</si>
  <si>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</si>
  <si>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</si>
  <si>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</si>
  <si>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</si>
  <si>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</si>
  <si>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</si>
  <si>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</si>
  <si>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</si>
  <si>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</si>
  <si>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</si>
  <si>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</si>
  <si>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</si>
  <si>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</si>
  <si>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</si>
  <si>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</si>
  <si>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</si>
  <si>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</si>
  <si>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</si>
  <si>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</si>
  <si>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</si>
  <si>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</si>
  <si>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</si>
  <si>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</si>
  <si>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</si>
  <si>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</si>
  <si>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</si>
  <si>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</si>
  <si>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</si>
  <si>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</si>
  <si>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</si>
  <si>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</si>
  <si>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</si>
  <si>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</si>
  <si>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</si>
  <si>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</si>
  <si>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</si>
  <si>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</si>
  <si>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</si>
  <si>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</si>
  <si>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</si>
  <si>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</si>
  <si>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</si>
  <si>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</si>
  <si>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</si>
  <si>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</si>
  <si>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</si>
  <si>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</si>
  <si>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</si>
  <si>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</si>
  <si>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</si>
  <si>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</si>
  <si>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</si>
  <si>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</si>
  <si>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</si>
  <si>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</si>
  <si>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</si>
  <si>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</si>
  <si>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</si>
  <si>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</si>
  <si>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</si>
  <si>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</si>
  <si>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</si>
  <si>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</si>
  <si>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</si>
  <si>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</si>
  <si>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</si>
  <si>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</si>
  <si>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</si>
  <si>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</si>
  <si>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</si>
  <si>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</si>
  <si>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</si>
  <si>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</si>
  <si>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</si>
  <si>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</si>
  <si>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</si>
  <si>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</si>
  <si>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</si>
  <si>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</si>
  <si>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</si>
  <si>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</si>
  <si>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</si>
  <si>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</si>
  <si>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</si>
  <si>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</si>
  <si>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</si>
  <si>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</si>
  <si>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</si>
  <si>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</si>
  <si>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</si>
  <si>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</si>
  <si>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</si>
  <si>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</si>
  <si>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</si>
  <si>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</si>
  <si>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</si>
  <si>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</si>
  <si>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</si>
  <si>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</si>
  <si>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</si>
  <si>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</si>
  <si>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</si>
  <si>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</si>
  <si>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</si>
  <si>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</si>
  <si>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</si>
  <si>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</si>
  <si>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</si>
  <si>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</si>
  <si>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</si>
  <si>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</si>
  <si>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</si>
  <si>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</si>
  <si>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</si>
  <si>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</si>
  <si>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</si>
  <si>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</si>
  <si>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</si>
  <si>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</si>
  <si>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</si>
  <si>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</si>
  <si>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</si>
  <si>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</si>
  <si>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</si>
  <si>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</si>
  <si>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</si>
  <si>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</si>
  <si>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</si>
  <si>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</si>
  <si>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</si>
  <si>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</si>
  <si>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</si>
  <si>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</si>
  <si>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</si>
  <si>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</si>
  <si>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</si>
  <si>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</si>
  <si>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</si>
  <si>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</si>
  <si>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</si>
  <si>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</si>
  <si>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</si>
  <si>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</si>
  <si>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</si>
  <si>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</si>
  <si>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</si>
  <si>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</si>
  <si>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</si>
  <si>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</si>
  <si>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</si>
  <si>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</si>
  <si>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</si>
  <si>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</si>
  <si>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</si>
  <si>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</si>
  <si>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</si>
  <si>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</si>
  <si>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</si>
  <si>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</si>
  <si>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</si>
  <si>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</si>
  <si>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</si>
  <si>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</si>
  <si>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</si>
  <si>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</si>
  <si>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</si>
  <si>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</si>
  <si>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</si>
  <si>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</si>
  <si>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</si>
  <si>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</si>
  <si>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</si>
  <si>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</si>
  <si>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</si>
  <si>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</si>
  <si>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</si>
  <si>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</si>
  <si>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</si>
  <si>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</si>
  <si>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</si>
  <si>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</si>
  <si>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</si>
  <si>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</si>
  <si>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</si>
  <si>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</si>
  <si>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</si>
  <si>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</si>
  <si>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</si>
  <si>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</si>
  <si>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</si>
  <si>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</si>
  <si>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</si>
  <si>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</si>
  <si>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</si>
  <si>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</si>
  <si>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</si>
  <si>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</si>
  <si>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</si>
  <si>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</si>
  <si>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</si>
  <si>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</si>
  <si>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</si>
  <si>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</si>
  <si>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</si>
  <si>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</si>
  <si>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</si>
  <si>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</si>
  <si>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</si>
  <si>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</si>
  <si>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</si>
  <si>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</si>
  <si>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</si>
  <si>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</si>
  <si>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</si>
  <si>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</si>
  <si>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</si>
  <si>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</si>
  <si>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</si>
  <si>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</si>
  <si>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</si>
  <si>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</si>
  <si>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</si>
  <si>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</si>
  <si>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</si>
  <si>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</si>
  <si>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</si>
  <si>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</si>
  <si>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</si>
  <si>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</si>
  <si>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</si>
  <si>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</si>
  <si>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</si>
  <si>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</si>
  <si>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</si>
  <si>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</si>
  <si>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</si>
  <si>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</si>
  <si>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</si>
  <si>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</si>
  <si>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</si>
  <si>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</si>
  <si>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</si>
  <si>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</si>
  <si>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</si>
  <si>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</si>
  <si>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</si>
  <si>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</si>
  <si>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</si>
  <si>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</si>
  <si>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</si>
  <si>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</si>
  <si>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</si>
  <si>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</si>
  <si>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</si>
  <si>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</si>
  <si>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</si>
  <si>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</si>
  <si>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</si>
  <si>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</si>
  <si>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</si>
  <si>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</si>
  <si>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</si>
  <si>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</si>
  <si>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</si>
  <si>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</si>
  <si>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</si>
  <si>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</si>
  <si>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</si>
  <si>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</si>
  <si>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</si>
  <si>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</si>
  <si>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</si>
  <si>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</si>
  <si>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</si>
  <si>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</si>
  <si>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</si>
  <si>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</si>
  <si>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</si>
  <si>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</si>
  <si>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</si>
  <si>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</si>
  <si>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</si>
  <si>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</si>
  <si>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</si>
  <si>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</si>
  <si>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</si>
  <si>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</si>
  <si>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</si>
  <si>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</si>
  <si>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</si>
  <si>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</si>
  <si>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</si>
  <si>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</si>
  <si>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</si>
  <si>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</si>
  <si>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</si>
  <si>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</si>
  <si>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</si>
  <si>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</si>
  <si>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</si>
  <si>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</si>
  <si>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</si>
  <si>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</si>
  <si>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</si>
  <si>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</si>
  <si>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</si>
  <si>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</si>
  <si>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</si>
  <si>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</si>
  <si>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</si>
  <si>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</si>
  <si>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</si>
  <si>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</si>
  <si>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</si>
  <si>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</si>
  <si>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</si>
  <si>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</si>
  <si>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</si>
  <si>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</si>
  <si>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</si>
  <si>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</si>
  <si>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</si>
  <si>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</si>
  <si>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</si>
  <si>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</si>
  <si>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</si>
  <si>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</si>
  <si>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</si>
  <si>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</si>
  <si>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</si>
  <si>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</si>
  <si>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</si>
  <si>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</si>
  <si>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</si>
  <si>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</si>
  <si>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</si>
  <si>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</si>
  <si>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</si>
  <si>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</si>
  <si>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</si>
  <si>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</si>
  <si>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</si>
  <si>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</si>
  <si>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</si>
  <si>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</si>
  <si>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</si>
  <si>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</si>
  <si>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</si>
  <si>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</si>
  <si>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</si>
  <si>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</si>
  <si>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</si>
  <si>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</si>
  <si>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</si>
  <si>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</si>
  <si>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</si>
  <si>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</si>
  <si>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</si>
  <si>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</si>
  <si>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</si>
  <si>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</si>
  <si>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</si>
  <si>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</si>
  <si>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</si>
  <si>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</si>
  <si>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</si>
  <si>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</si>
  <si>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</si>
  <si>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</si>
  <si>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</si>
  <si>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</si>
  <si>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</si>
  <si>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</si>
  <si>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</si>
  <si>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</si>
  <si>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</si>
  <si>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</si>
  <si>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</si>
  <si>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</si>
  <si>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</si>
  <si>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</si>
  <si>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</si>
  <si>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</si>
  <si>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</si>
  <si>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</si>
  <si>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</si>
  <si>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</si>
  <si>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</si>
  <si>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</si>
  <si>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</si>
  <si>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</si>
  <si>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</si>
  <si>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</si>
  <si>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</si>
  <si>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</si>
  <si>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</si>
  <si>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</si>
  <si>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</si>
  <si>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</si>
  <si>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</si>
  <si>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</si>
  <si>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</si>
  <si>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</si>
  <si>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</si>
  <si>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</si>
  <si>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</si>
  <si>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</si>
  <si>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</si>
  <si>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</si>
  <si>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</si>
  <si>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</si>
  <si>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</si>
  <si>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</si>
  <si>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</si>
  <si>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</si>
  <si>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</si>
  <si>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</si>
  <si>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</si>
  <si>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</si>
  <si>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</si>
  <si>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</si>
  <si>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</si>
  <si>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</si>
  <si>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</si>
  <si>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</si>
  <si>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</si>
  <si>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</si>
  <si>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</si>
  <si>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</si>
  <si>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</si>
  <si>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</si>
  <si>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</si>
  <si>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</si>
  <si>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</si>
  <si>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</si>
  <si>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</si>
  <si>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</si>
  <si>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</si>
  <si>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</si>
  <si>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</si>
  <si>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</si>
  <si>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</si>
  <si>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</si>
  <si>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</si>
  <si>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</si>
  <si>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</si>
  <si>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</si>
  <si>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</si>
  <si>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</si>
  <si>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</si>
  <si>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</si>
  <si>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</si>
  <si>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</si>
  <si>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</si>
  <si>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</si>
  <si>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</si>
  <si>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</si>
  <si>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</si>
  <si>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</si>
  <si>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</si>
  <si>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</si>
  <si>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</si>
  <si>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</si>
  <si>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</si>
  <si>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</si>
  <si>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</si>
  <si>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</si>
  <si>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</si>
  <si>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</si>
  <si>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</si>
  <si>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</si>
  <si>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</si>
  <si>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</si>
  <si>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</si>
  <si>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</si>
  <si>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</si>
  <si>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</si>
  <si>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</si>
  <si>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</si>
  <si>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</si>
  <si>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</si>
  <si>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</si>
  <si>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</si>
  <si>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</si>
  <si>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</si>
  <si>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</si>
  <si>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</si>
  <si>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</si>
  <si>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</si>
  <si>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</si>
  <si>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</si>
  <si>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</si>
  <si>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</si>
  <si>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</si>
  <si>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</si>
  <si>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</si>
  <si>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</si>
  <si>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</si>
  <si>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</si>
  <si>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</si>
  <si>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</si>
  <si>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</si>
  <si>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</si>
  <si>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</si>
  <si>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</si>
  <si>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</si>
  <si>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</si>
  <si>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</si>
  <si>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</si>
  <si>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</si>
  <si>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</si>
  <si>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</si>
  <si>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</si>
  <si>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</si>
  <si>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</si>
  <si>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</si>
  <si>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</si>
  <si>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</si>
  <si>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</si>
  <si>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</si>
  <si>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</si>
  <si>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</si>
  <si>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</si>
  <si>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</si>
  <si>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</si>
  <si>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</si>
  <si>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</si>
  <si>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</si>
  <si>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</si>
  <si>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</si>
  <si>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</si>
  <si>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</si>
  <si>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</si>
  <si>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</si>
  <si>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</si>
  <si>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</si>
  <si>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</si>
  <si>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</si>
  <si>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</si>
  <si>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</si>
  <si>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</si>
  <si>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</si>
  <si>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</si>
  <si>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</si>
  <si>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</si>
  <si>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</si>
  <si>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</si>
  <si>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</si>
  <si>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</si>
  <si>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</si>
  <si>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</si>
  <si>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</si>
  <si>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</si>
  <si>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</si>
  <si>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</si>
  <si>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</si>
  <si>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</si>
  <si>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</si>
  <si>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</si>
  <si>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</si>
  <si>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</si>
  <si>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</si>
  <si>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</si>
  <si>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</si>
  <si>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</si>
  <si>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</si>
  <si>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</si>
  <si>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</si>
  <si>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</si>
  <si>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</si>
  <si>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</si>
  <si>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</si>
  <si>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</si>
  <si>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</si>
  <si>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</si>
  <si>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</si>
  <si>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</si>
  <si>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</si>
  <si>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</si>
  <si>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</si>
  <si>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</si>
  <si>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</si>
  <si>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</si>
  <si>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</si>
  <si>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</si>
  <si>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</si>
  <si>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</si>
  <si>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</si>
  <si>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</si>
  <si>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</si>
  <si>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</si>
  <si>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</si>
  <si>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</si>
  <si>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</si>
  <si>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</si>
  <si>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</si>
  <si>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</si>
  <si>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</si>
  <si>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</si>
  <si>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</si>
  <si>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</si>
  <si>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</si>
  <si>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</si>
  <si>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</si>
  <si>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</si>
  <si>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</si>
  <si>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</si>
  <si>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</si>
  <si>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</si>
  <si>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</si>
  <si>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</si>
  <si>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</si>
  <si>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</si>
  <si>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</si>
  <si>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</si>
  <si>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</si>
  <si>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</si>
  <si>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</si>
  <si>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</si>
  <si>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</si>
  <si>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</si>
  <si>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</si>
  <si>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</si>
  <si>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</si>
  <si>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</si>
  <si>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</si>
  <si>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</si>
  <si>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</si>
  <si>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</si>
  <si>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</si>
  <si>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</si>
  <si>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</si>
  <si>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</si>
  <si>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</si>
  <si>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</si>
  <si>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</si>
  <si>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</si>
  <si>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</si>
  <si>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</si>
  <si>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</si>
  <si>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</si>
  <si>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</si>
  <si>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</si>
  <si>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</si>
  <si>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</si>
  <si>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</si>
  <si>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</si>
  <si>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</si>
  <si>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</si>
  <si>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</si>
  <si>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</si>
  <si>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</si>
  <si>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</si>
  <si>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</si>
  <si>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</si>
  <si>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</si>
  <si>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</si>
  <si>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</si>
  <si>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</si>
  <si>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</si>
  <si>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</si>
  <si>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</si>
  <si>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</si>
  <si>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</si>
  <si>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</si>
  <si>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</si>
  <si>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</si>
  <si>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</si>
  <si>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</si>
  <si>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</si>
  <si>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</si>
  <si>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</si>
  <si>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</si>
  <si>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</si>
  <si>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</si>
  <si>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</si>
  <si>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</si>
  <si>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</si>
  <si>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</si>
  <si>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</si>
  <si>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</si>
  <si>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</si>
  <si>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</si>
  <si>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</si>
  <si>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</si>
  <si>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</si>
  <si>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</si>
  <si>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</si>
  <si>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</si>
  <si>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</si>
  <si>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</si>
  <si>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</si>
  <si>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</si>
  <si>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</si>
  <si>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</si>
  <si>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</si>
  <si>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</si>
  <si>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</si>
  <si>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</si>
  <si>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</si>
  <si>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</si>
  <si>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</si>
  <si>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</si>
  <si>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</si>
  <si>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</si>
  <si>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</si>
  <si>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</si>
  <si>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</si>
  <si>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</si>
  <si>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</si>
  <si>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</si>
  <si>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</si>
  <si>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</si>
  <si>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</si>
  <si>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</si>
  <si>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</si>
  <si>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</si>
  <si>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</si>
  <si>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</si>
  <si>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</si>
  <si>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</si>
  <si>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</si>
  <si>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</si>
  <si>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</si>
  <si>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</si>
  <si>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</si>
  <si>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</si>
  <si>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</si>
  <si>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</si>
  <si>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</si>
  <si>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</si>
  <si>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</si>
  <si>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</si>
  <si>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</si>
  <si>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</si>
  <si>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</si>
  <si>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</si>
  <si>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</si>
  <si>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</si>
  <si>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</si>
  <si>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</si>
  <si>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</si>
  <si>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</si>
  <si>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</si>
  <si>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</si>
  <si>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</si>
  <si>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</si>
  <si>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</si>
  <si>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</si>
  <si>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</si>
  <si>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</si>
  <si>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</si>
  <si>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</si>
  <si>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</si>
  <si>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</si>
  <si>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</si>
  <si>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</si>
  <si>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</si>
  <si>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</si>
  <si>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</si>
  <si>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</si>
  <si>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</si>
  <si>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</si>
  <si>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</si>
  <si>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</si>
  <si>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</si>
  <si>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</si>
  <si>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</si>
  <si>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</si>
  <si>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</si>
  <si>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</si>
  <si>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</si>
  <si>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</si>
  <si>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</si>
  <si>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</si>
  <si>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</si>
  <si>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</si>
  <si>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</si>
  <si>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</si>
  <si>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</si>
  <si>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</si>
  <si>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</si>
  <si>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</si>
  <si>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</si>
  <si>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</si>
  <si>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</si>
  <si>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</si>
  <si>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</si>
  <si>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</si>
  <si>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</si>
  <si>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</si>
  <si>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</si>
  <si>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</si>
  <si>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</si>
  <si>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</si>
  <si>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</si>
  <si>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</si>
  <si>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</si>
  <si>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</si>
  <si>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</si>
  <si>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</si>
  <si>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</si>
  <si>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</si>
  <si>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</si>
  <si>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</si>
  <si>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</si>
  <si>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</si>
  <si>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</si>
  <si>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</si>
  <si>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</si>
  <si>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</si>
  <si>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</si>
  <si>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</si>
  <si>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</si>
  <si>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</si>
  <si>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</si>
  <si>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</si>
  <si>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</si>
  <si>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</si>
  <si>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</si>
  <si>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</si>
  <si>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</si>
  <si>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</si>
  <si>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</si>
  <si>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</si>
  <si>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</si>
  <si>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</si>
  <si>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</si>
  <si>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</si>
  <si>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</si>
  <si>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</si>
  <si>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</si>
  <si>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</si>
  <si>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</si>
  <si>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</si>
  <si>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</si>
  <si>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</si>
  <si>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</si>
  <si>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</si>
  <si>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</si>
  <si>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</si>
  <si>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</si>
  <si>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</si>
  <si>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</si>
  <si>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</si>
  <si>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</si>
  <si>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</si>
  <si>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</si>
  <si>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</si>
  <si>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</si>
  <si>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</si>
  <si>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</si>
  <si>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</si>
  <si>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</si>
  <si>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</si>
  <si>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</si>
  <si>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</si>
  <si>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</si>
  <si>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</si>
  <si>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</si>
  <si>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</si>
  <si>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</si>
  <si>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</si>
  <si>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</si>
  <si>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</si>
  <si>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</si>
  <si>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</si>
  <si>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</si>
  <si>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</si>
  <si>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</si>
  <si>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</si>
  <si>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</si>
  <si>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</si>
  <si>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</si>
  <si>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</si>
  <si>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</si>
  <si>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</si>
  <si>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</si>
  <si>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</si>
  <si>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</si>
  <si>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</si>
  <si>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</si>
  <si>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</si>
  <si>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</si>
  <si>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</si>
  <si>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</si>
  <si>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</si>
  <si>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</si>
  <si>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</si>
  <si>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</si>
  <si>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</si>
  <si>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</si>
  <si>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</si>
  <si>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</si>
  <si>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</si>
  <si>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</si>
  <si>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</si>
  <si>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</si>
  <si>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</si>
  <si>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</si>
  <si>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</si>
  <si>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</si>
  <si>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</si>
  <si>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</si>
  <si>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</si>
  <si>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</si>
  <si>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</si>
  <si>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</si>
  <si>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</si>
  <si>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</si>
  <si>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</si>
  <si>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</si>
  <si>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</si>
  <si>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</si>
  <si>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</si>
  <si>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</si>
  <si>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</si>
  <si>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</si>
  <si>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</si>
  <si>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</si>
  <si>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</si>
  <si>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</si>
  <si>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</si>
  <si>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</si>
  <si>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</si>
  <si>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</si>
  <si>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</si>
  <si>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</si>
  <si>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</si>
  <si>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</si>
  <si>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</si>
  <si>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</si>
  <si>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</si>
  <si>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</si>
  <si>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</si>
  <si>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</si>
  <si>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</si>
  <si>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</si>
  <si>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</si>
  <si>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</si>
  <si>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</si>
  <si>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</si>
  <si>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</si>
  <si>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</si>
  <si>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</si>
  <si>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</si>
  <si>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</si>
  <si>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</si>
  <si>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</si>
  <si>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</si>
  <si>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</si>
  <si>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</si>
  <si>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</si>
  <si>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</si>
  <si>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</si>
  <si>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</si>
  <si>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</si>
  <si>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</si>
  <si>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</si>
  <si>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</si>
  <si>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</si>
  <si>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</si>
  <si>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</si>
  <si>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</si>
  <si>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</si>
  <si>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</si>
  <si>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</si>
  <si>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</si>
  <si>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</si>
  <si>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</si>
  <si>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</si>
  <si>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</si>
  <si>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</si>
  <si>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</si>
  <si>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</si>
  <si>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</si>
  <si>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</si>
  <si>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</si>
  <si>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</si>
  <si>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</si>
  <si>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</si>
  <si>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</si>
  <si>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</si>
  <si>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</si>
  <si>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</si>
  <si>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</si>
  <si>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</si>
  <si>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</si>
  <si>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</si>
  <si>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</si>
  <si>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</si>
  <si>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</si>
  <si>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</si>
  <si>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</si>
  <si>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</si>
  <si>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</si>
  <si>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</si>
  <si>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</si>
  <si>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</si>
  <si>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</si>
  <si>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</si>
  <si>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</si>
  <si>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</si>
  <si>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</si>
  <si>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</si>
  <si>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</si>
  <si>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</si>
  <si>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</si>
  <si>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</si>
  <si>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</si>
  <si>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</si>
  <si>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</si>
  <si>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</si>
  <si>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</si>
  <si>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</si>
  <si>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</si>
  <si>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</si>
  <si>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</si>
  <si>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</si>
  <si>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</si>
  <si>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</si>
  <si>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</si>
  <si>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</si>
  <si>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</si>
  <si>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</si>
  <si>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</si>
  <si>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</si>
  <si>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</si>
  <si>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</si>
  <si>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</si>
  <si>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</si>
  <si>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</si>
  <si>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</si>
  <si>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</si>
  <si>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</si>
  <si>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</si>
  <si>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</si>
  <si>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</si>
  <si>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</si>
  <si>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</si>
  <si>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</si>
  <si>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</si>
  <si>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</si>
  <si>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</si>
  <si>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</si>
  <si>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</si>
  <si>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</si>
  <si>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</si>
  <si>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</si>
  <si>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</si>
  <si>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</si>
  <si>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</si>
  <si>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</si>
  <si>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</si>
  <si>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</si>
  <si>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</si>
  <si>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</si>
  <si>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</si>
  <si>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</si>
  <si>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</si>
  <si>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</si>
  <si>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</si>
  <si>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</si>
  <si>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</si>
  <si>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</si>
  <si>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</si>
  <si>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</si>
  <si>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</si>
  <si>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</si>
  <si>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</si>
  <si>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</si>
  <si>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</si>
  <si>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</si>
  <si>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</si>
  <si>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</si>
  <si>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</si>
  <si>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</si>
  <si>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</si>
  <si>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</si>
  <si>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</si>
  <si>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</si>
  <si>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</si>
  <si>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</si>
  <si>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</si>
  <si>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</si>
  <si>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</si>
  <si>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</si>
  <si>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</si>
  <si>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</si>
  <si>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</si>
  <si>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</si>
  <si>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</si>
  <si>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</si>
  <si>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</si>
  <si>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</si>
  <si>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</si>
  <si>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</si>
  <si>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</si>
  <si>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</si>
  <si>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</si>
  <si>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</si>
  <si>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</si>
  <si>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</si>
  <si>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</si>
  <si>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</si>
  <si>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</si>
  <si>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</si>
  <si>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</si>
  <si>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</si>
  <si>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</si>
  <si>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</si>
  <si>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</si>
  <si>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</si>
  <si>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</si>
  <si>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</si>
  <si>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</si>
  <si>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</si>
  <si>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</si>
  <si>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</si>
  <si>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</si>
  <si>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</si>
  <si>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</si>
  <si>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</si>
  <si>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</si>
  <si>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</si>
  <si>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</si>
  <si>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</si>
  <si>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</si>
  <si>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</si>
  <si>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</si>
  <si>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</si>
  <si>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</si>
  <si>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</si>
  <si>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</si>
  <si>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</si>
  <si>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</si>
  <si>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</si>
  <si>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</si>
  <si>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</si>
  <si>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</si>
  <si>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</si>
  <si>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</si>
  <si>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</si>
  <si>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</si>
  <si>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</si>
  <si>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</si>
  <si>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</si>
  <si>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</si>
  <si>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</si>
  <si>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</si>
  <si>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</si>
  <si>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</si>
  <si>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</si>
  <si>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</si>
  <si>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</si>
  <si>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</si>
  <si>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</si>
  <si>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</si>
  <si>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</si>
  <si>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</si>
  <si>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</si>
  <si>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</si>
  <si>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</si>
  <si>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</si>
  <si>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</si>
  <si>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</si>
  <si>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</si>
  <si>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</si>
  <si>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</si>
  <si>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</si>
  <si>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</si>
  <si>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</si>
  <si>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</si>
  <si>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</si>
  <si>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</si>
  <si>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</si>
  <si>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</si>
  <si>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</si>
  <si>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</si>
  <si>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</si>
  <si>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</si>
  <si>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</si>
  <si>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</si>
  <si>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</si>
  <si>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</si>
  <si>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</si>
  <si>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</si>
  <si>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</si>
  <si>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</si>
  <si>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</si>
  <si>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</si>
  <si>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</si>
  <si>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</si>
  <si>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</si>
  <si>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</si>
  <si>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</si>
  <si>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</si>
  <si>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</si>
  <si>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</si>
  <si>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</si>
  <si>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</si>
  <si>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</si>
  <si>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</si>
  <si>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</si>
  <si>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</si>
  <si>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</si>
  <si>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</si>
  <si>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</si>
  <si>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</si>
  <si>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</si>
  <si>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</si>
  <si>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</si>
  <si>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</si>
  <si>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</si>
  <si>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</si>
  <si>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</si>
  <si>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</si>
  <si>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</si>
  <si>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</si>
  <si>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</si>
  <si>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</si>
  <si>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</si>
  <si>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</si>
  <si>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</si>
  <si>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</si>
  <si>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</si>
  <si>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</si>
  <si>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</si>
  <si>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</si>
  <si>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</si>
  <si>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</si>
  <si>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</si>
  <si>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</si>
  <si>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</si>
  <si>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</si>
  <si>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</si>
  <si>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</si>
  <si>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</si>
  <si>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</si>
  <si>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</si>
  <si>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</si>
  <si>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</si>
  <si>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</si>
  <si>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</si>
  <si>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</si>
  <si>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</si>
  <si>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</si>
  <si>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</si>
  <si>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</si>
  <si>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</si>
  <si>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</si>
  <si>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</si>
  <si>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</si>
  <si>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</si>
  <si>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</si>
  <si>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</si>
  <si>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</si>
  <si>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</si>
  <si>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</si>
  <si>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</si>
  <si>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</si>
  <si>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</si>
  <si>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</si>
  <si>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</si>
  <si>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</si>
  <si>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</si>
  <si>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</si>
  <si>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</si>
  <si>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</si>
  <si>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</si>
  <si>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</si>
  <si>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</si>
  <si>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</si>
  <si>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</si>
  <si>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</si>
  <si>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</si>
  <si>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</si>
  <si>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</si>
  <si>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</si>
  <si>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</si>
  <si>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</si>
  <si>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</si>
  <si>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</si>
  <si>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</si>
  <si>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</si>
  <si>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</si>
  <si>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</si>
  <si>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</si>
  <si>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</si>
  <si>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</si>
  <si>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</si>
  <si>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</si>
  <si>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</si>
  <si>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</si>
  <si>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</si>
  <si>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</si>
  <si>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</si>
  <si>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</si>
  <si>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</si>
  <si>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</si>
  <si>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</si>
  <si>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</si>
  <si>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</si>
  <si>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</si>
  <si>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</si>
  <si>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</si>
  <si>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</si>
  <si>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</si>
  <si>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</si>
  <si>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</si>
  <si>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</si>
  <si>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</si>
  <si>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</si>
  <si>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</si>
  <si>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</si>
  <si>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</si>
  <si>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</si>
  <si>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</si>
  <si>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</si>
  <si>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</si>
  <si>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</si>
  <si>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</si>
  <si>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</si>
  <si>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</si>
  <si>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</si>
  <si>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</si>
  <si>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</si>
  <si>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</si>
  <si>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</si>
  <si>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</si>
  <si>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</si>
  <si>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</si>
  <si>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</si>
  <si>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</si>
  <si>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</si>
  <si>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</si>
  <si>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</si>
  <si>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</si>
  <si>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</si>
  <si>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</si>
  <si>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</si>
  <si>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</si>
  <si>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</si>
  <si>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</si>
  <si>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</si>
  <si>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</si>
  <si>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</si>
  <si>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</si>
  <si>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</si>
  <si>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</si>
  <si>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</si>
  <si>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</si>
  <si>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</si>
  <si>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</si>
  <si>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</si>
  <si>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</si>
  <si>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</si>
  <si>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</si>
  <si>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</si>
  <si>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</si>
  <si>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</si>
  <si>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</si>
  <si>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</si>
  <si>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</si>
  <si>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</si>
  <si>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</si>
  <si>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</si>
  <si>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</si>
  <si>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</si>
  <si>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</si>
  <si>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</si>
  <si>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</si>
  <si>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</si>
  <si>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</si>
  <si>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</si>
  <si>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</si>
  <si>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</si>
  <si>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</si>
  <si>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</si>
  <si>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</si>
  <si>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</si>
  <si>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</si>
  <si>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</si>
  <si>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</si>
  <si>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</si>
  <si>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</si>
  <si>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</si>
  <si>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</si>
  <si>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</si>
  <si>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</si>
  <si>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</si>
  <si>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</si>
  <si>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</si>
  <si>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</si>
  <si>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</si>
  <si>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</si>
  <si>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</si>
  <si>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</si>
  <si>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</si>
  <si>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</si>
  <si>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</si>
  <si>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</si>
  <si>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</si>
  <si>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</si>
  <si>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</si>
  <si>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</si>
  <si>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</si>
  <si>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</si>
  <si>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</si>
  <si>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</si>
  <si>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</si>
  <si>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</si>
  <si>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</si>
  <si>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</si>
  <si>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</si>
  <si>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</si>
  <si>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</si>
  <si>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</si>
  <si>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</si>
  <si>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</si>
  <si>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</si>
  <si>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</si>
  <si>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</si>
  <si>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</si>
  <si>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</si>
  <si>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</si>
  <si>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</si>
  <si>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</si>
  <si>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</si>
  <si>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</si>
  <si>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</si>
  <si>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</si>
  <si>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</si>
  <si>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</si>
  <si>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</si>
  <si>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</si>
  <si>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</si>
  <si>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</si>
  <si>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</si>
  <si>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</si>
  <si>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</si>
  <si>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</si>
  <si>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</si>
  <si>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</si>
  <si>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</si>
  <si>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</si>
  <si>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</si>
  <si>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</si>
  <si>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</si>
  <si>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</si>
  <si>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</si>
  <si>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</si>
  <si>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</si>
  <si>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</si>
  <si>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</si>
  <si>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</si>
  <si>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</si>
  <si>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</si>
  <si>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</si>
  <si>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</si>
  <si>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</si>
  <si>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</si>
  <si>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</si>
  <si>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</si>
  <si>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</si>
  <si>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</si>
  <si>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</si>
  <si>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</si>
  <si>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</si>
  <si>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</si>
  <si>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</si>
  <si>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</si>
  <si>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</si>
  <si>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</si>
  <si>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</si>
  <si>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</si>
  <si>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</si>
  <si>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</si>
  <si>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</si>
  <si>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</si>
  <si>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</si>
  <si>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</si>
  <si>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</si>
  <si>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</si>
  <si>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</si>
  <si>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</si>
  <si>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</si>
  <si>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</si>
  <si>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</si>
  <si>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</si>
  <si>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</si>
  <si>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</si>
  <si>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</si>
  <si>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</si>
  <si>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</si>
  <si>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</si>
  <si>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</si>
  <si>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</si>
  <si>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</si>
  <si>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</si>
  <si>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</si>
  <si>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</si>
  <si>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</si>
  <si>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</si>
  <si>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</si>
  <si>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</si>
  <si>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</si>
  <si>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</si>
  <si>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</si>
  <si>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</si>
  <si>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</si>
  <si>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</si>
  <si>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</si>
  <si>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</si>
  <si>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</si>
  <si>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</si>
  <si>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</si>
  <si>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</si>
  <si>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</si>
  <si>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</si>
  <si>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</si>
  <si>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</si>
  <si>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</si>
  <si>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</si>
  <si>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</si>
  <si>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</si>
  <si>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</si>
  <si>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</si>
  <si>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</si>
  <si>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</si>
  <si>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</si>
  <si>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</si>
  <si>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</si>
  <si>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</si>
  <si>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</si>
  <si>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</si>
  <si>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</si>
  <si>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</si>
  <si>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</si>
  <si>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</si>
  <si>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</si>
  <si>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</si>
  <si>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</si>
  <si>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</si>
  <si>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</si>
  <si>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</si>
  <si>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</si>
  <si>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</si>
  <si>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</si>
  <si>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</si>
  <si>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</si>
  <si>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</si>
  <si>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</si>
  <si>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</si>
  <si>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</si>
  <si>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</si>
  <si>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</si>
  <si>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</si>
  <si>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</si>
  <si>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</si>
  <si>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</si>
  <si>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</si>
  <si>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</si>
  <si>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</si>
  <si>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</si>
  <si>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</si>
  <si>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</si>
  <si>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</si>
  <si>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</si>
  <si>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</si>
  <si>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</si>
  <si>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</si>
  <si>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</si>
  <si>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</si>
  <si>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</si>
  <si>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</si>
  <si>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</si>
  <si>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</si>
  <si>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</si>
  <si>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</si>
  <si>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</si>
  <si>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</si>
  <si>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</si>
  <si>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</si>
  <si>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</si>
  <si>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</si>
  <si>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</si>
  <si>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</si>
  <si>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</si>
  <si>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</si>
  <si>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</si>
  <si>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</si>
  <si>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</si>
  <si>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</si>
  <si>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</si>
  <si>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</si>
  <si>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</si>
  <si>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</si>
  <si>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</si>
  <si>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</si>
  <si>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</si>
  <si>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</si>
  <si>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</si>
  <si>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</si>
  <si>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</si>
  <si>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</si>
  <si>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</si>
  <si>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</si>
  <si>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</si>
  <si>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</si>
  <si>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</si>
  <si>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</si>
  <si>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</si>
  <si>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</si>
  <si>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</si>
  <si>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</si>
  <si>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</si>
  <si>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</si>
  <si>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</si>
  <si>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</si>
  <si>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</si>
  <si>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</si>
  <si>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</si>
  <si>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</si>
  <si>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</si>
  <si>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</si>
  <si>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</si>
  <si>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</si>
  <si>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</si>
  <si>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</si>
  <si>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</si>
  <si>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</si>
  <si>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</si>
  <si>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</si>
  <si>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</si>
  <si>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</si>
  <si>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</si>
  <si>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</si>
  <si>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</si>
  <si>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</si>
  <si>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</si>
  <si>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</si>
  <si>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</si>
  <si>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</si>
  <si>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</si>
  <si>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</si>
  <si>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</si>
  <si>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</si>
  <si>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</si>
  <si>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</si>
  <si>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</si>
  <si>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</si>
  <si>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</si>
  <si>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</si>
  <si>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</si>
  <si>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</si>
  <si>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</si>
  <si>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</si>
  <si>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</si>
  <si>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</si>
  <si>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</si>
  <si>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</si>
  <si>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</si>
  <si>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</si>
  <si>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</si>
  <si>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</si>
  <si>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</si>
  <si>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</si>
  <si>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</si>
  <si>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</si>
  <si>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</si>
  <si>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</si>
  <si>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</si>
  <si>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</si>
  <si>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</si>
  <si>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</si>
  <si>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</si>
  <si>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</si>
  <si>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</si>
  <si>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</si>
  <si>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</si>
  <si>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</si>
  <si>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</si>
  <si>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</si>
  <si>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</si>
  <si>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</si>
  <si>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</si>
  <si>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</si>
  <si>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</si>
  <si>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</si>
  <si>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</si>
  <si>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</si>
  <si>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</si>
  <si>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</si>
  <si>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</si>
  <si>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</si>
  <si>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</si>
  <si>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</si>
  <si>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</si>
  <si>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</si>
  <si>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</si>
  <si>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</si>
  <si>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</si>
  <si>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</si>
  <si>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</si>
  <si>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</si>
  <si>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</si>
  <si>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</si>
  <si>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</si>
  <si>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</si>
  <si>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</si>
  <si>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</si>
  <si>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</si>
  <si>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</si>
  <si>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</si>
  <si>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</si>
  <si>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</si>
  <si>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</si>
  <si>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</si>
  <si>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</si>
  <si>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</si>
  <si>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</si>
  <si>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</si>
  <si>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</si>
  <si>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</si>
  <si>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</si>
  <si>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</si>
  <si>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</si>
  <si>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</si>
  <si>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</si>
  <si>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</si>
  <si>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</si>
  <si>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</si>
  <si>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</si>
  <si>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</si>
  <si>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</si>
  <si>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</si>
  <si>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</si>
  <si>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</si>
  <si>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</si>
  <si>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</si>
  <si>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</si>
  <si>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</si>
  <si>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</si>
  <si>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</si>
  <si>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</si>
  <si>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</si>
  <si>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</si>
  <si>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</si>
  <si>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</si>
  <si>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</si>
  <si>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</si>
  <si>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</si>
  <si>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</si>
  <si>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</si>
  <si>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</si>
  <si>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</si>
  <si>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</si>
  <si>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</si>
  <si>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</si>
  <si>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</si>
  <si>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</si>
  <si>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</si>
  <si>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</si>
  <si>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</si>
  <si>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</si>
  <si>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</si>
  <si>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</si>
  <si>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</si>
  <si>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</si>
  <si>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</si>
  <si>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</si>
  <si>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</si>
  <si>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</si>
  <si>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</si>
  <si>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</si>
  <si>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</si>
  <si>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</si>
  <si>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</si>
  <si>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</si>
  <si>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</si>
  <si>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</si>
  <si>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</si>
  <si>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</si>
  <si>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</si>
  <si>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</si>
  <si>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</si>
  <si>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</si>
  <si>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</si>
  <si>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</si>
  <si>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</si>
  <si>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</si>
  <si>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</si>
  <si>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</si>
  <si>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</si>
  <si>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</si>
  <si>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</si>
  <si>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</si>
  <si>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</si>
  <si>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</si>
  <si>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</si>
  <si>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</si>
  <si>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</si>
  <si>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</si>
  <si>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</si>
  <si>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</si>
  <si>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</si>
  <si>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</si>
  <si>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</si>
  <si>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</si>
  <si>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</si>
  <si>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</si>
  <si>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</si>
  <si>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</si>
  <si>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</si>
  <si>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</si>
  <si>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</si>
  <si>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</si>
  <si>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</si>
  <si>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</si>
  <si>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</si>
  <si>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</si>
  <si>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</si>
  <si>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</si>
  <si>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</si>
  <si>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</si>
  <si>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</si>
  <si>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</si>
  <si>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</si>
  <si>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</si>
  <si>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</si>
  <si>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</si>
  <si>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</si>
  <si>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</si>
  <si>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</si>
  <si>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</si>
  <si>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</si>
  <si>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</si>
  <si>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</si>
  <si>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</si>
  <si>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</si>
  <si>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</si>
  <si>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</si>
  <si>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</si>
  <si>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</si>
  <si>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</si>
  <si>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</si>
  <si>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</si>
  <si>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</si>
  <si>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</si>
  <si>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</si>
  <si>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</si>
  <si>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</si>
  <si>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</si>
  <si>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</si>
  <si>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</si>
  <si>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</si>
  <si>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</si>
  <si>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</si>
  <si>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</si>
  <si>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</si>
  <si>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</si>
  <si>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</si>
  <si>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</si>
  <si>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</si>
  <si>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</si>
  <si>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</si>
  <si>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</si>
  <si>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</si>
  <si>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</si>
  <si>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</si>
  <si>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</si>
  <si>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</si>
  <si>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</si>
  <si>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</si>
  <si>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</si>
  <si>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</si>
  <si>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</si>
  <si>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</si>
  <si>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</si>
  <si>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</si>
  <si>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</si>
  <si>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</si>
  <si>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</si>
  <si>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</si>
  <si>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</si>
  <si>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</si>
  <si>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</si>
  <si>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</si>
  <si>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</si>
  <si>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</si>
  <si>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</si>
  <si>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</si>
  <si>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</si>
  <si>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</si>
  <si>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</si>
  <si>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</si>
  <si>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</si>
  <si>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</si>
  <si>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</si>
  <si>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</si>
  <si>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</si>
  <si>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</si>
  <si>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</si>
  <si>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</si>
  <si>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</si>
  <si>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</si>
  <si>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</si>
  <si>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</si>
  <si>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</si>
  <si>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</si>
  <si>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</si>
  <si>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</si>
  <si>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</si>
  <si>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</si>
  <si>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</si>
  <si>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</si>
  <si>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</si>
  <si>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</si>
  <si>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</si>
  <si>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</si>
  <si>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</si>
  <si>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</si>
  <si>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</si>
  <si>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</si>
  <si>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</si>
  <si>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</si>
  <si>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</si>
  <si>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</si>
  <si>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</si>
  <si>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</si>
  <si>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</si>
  <si>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</si>
  <si>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</si>
  <si>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</si>
  <si>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</si>
  <si>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</si>
  <si>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</si>
  <si>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</si>
  <si>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</si>
  <si>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</si>
  <si>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</si>
  <si>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</si>
  <si>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</si>
  <si>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</si>
  <si>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</si>
  <si>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</si>
  <si>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</si>
  <si>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</si>
  <si>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</si>
  <si>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</si>
  <si>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</si>
  <si>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</si>
  <si>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</si>
  <si>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</si>
  <si>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</si>
  <si>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</si>
  <si>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</si>
  <si>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</si>
  <si>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</si>
  <si>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</si>
  <si>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</si>
  <si>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</si>
  <si>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</si>
  <si>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</si>
  <si>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</si>
  <si>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</si>
  <si>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</si>
  <si>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</si>
  <si>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</si>
  <si>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</si>
  <si>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</si>
  <si>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</si>
  <si>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</si>
  <si>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</si>
  <si>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</si>
  <si>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</si>
  <si>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</si>
  <si>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</si>
  <si>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</si>
  <si>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</si>
  <si>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</si>
  <si>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</si>
  <si>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</si>
  <si>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</si>
  <si>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</si>
  <si>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</si>
  <si>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</si>
  <si>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</si>
  <si>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</si>
  <si>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</si>
  <si>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</si>
  <si>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</si>
  <si>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</si>
  <si>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</si>
  <si>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</si>
  <si>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</si>
  <si>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</si>
  <si>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</si>
  <si>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</si>
  <si>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</si>
  <si>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</si>
  <si>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</si>
  <si>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</si>
  <si>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</si>
  <si>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</si>
  <si>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</si>
  <si>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</si>
  <si>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</si>
  <si>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</si>
  <si>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</si>
  <si>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</si>
  <si>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</si>
  <si>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</si>
  <si>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</si>
  <si>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</si>
  <si>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</si>
  <si>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</si>
  <si>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</si>
  <si>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</si>
  <si>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</si>
  <si>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</si>
  <si>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</si>
  <si>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</si>
  <si>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</si>
  <si>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</si>
  <si>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</si>
  <si>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</si>
  <si>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</si>
  <si>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</si>
  <si>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</si>
  <si>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</si>
  <si>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</si>
  <si>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</si>
  <si>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</si>
  <si>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</si>
  <si>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</si>
  <si>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</si>
  <si>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</si>
  <si>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</si>
  <si>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</si>
  <si>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</si>
  <si>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</si>
  <si>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</si>
  <si>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</si>
  <si>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</si>
  <si>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</si>
  <si>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</si>
  <si>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</si>
  <si>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</si>
  <si>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</si>
  <si>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</si>
  <si>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</si>
  <si>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</si>
  <si>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</si>
  <si>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</si>
  <si>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</si>
  <si>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</si>
  <si>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</si>
  <si>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</si>
  <si>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</si>
  <si>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</si>
  <si>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</si>
  <si>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</si>
  <si>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</si>
  <si>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</si>
  <si>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</si>
  <si>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</si>
  <si>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</si>
  <si>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</si>
  <si>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</si>
  <si>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</si>
  <si>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</si>
  <si>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</si>
  <si>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</si>
  <si>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</si>
  <si>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</si>
  <si>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</si>
  <si>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</si>
  <si>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</si>
  <si>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</si>
  <si>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</si>
  <si>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</si>
  <si>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</si>
  <si>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</si>
  <si>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</si>
  <si>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</si>
  <si>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</si>
  <si>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</si>
  <si>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</si>
  <si>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</si>
  <si>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</si>
  <si>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</si>
  <si>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</si>
  <si>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</si>
  <si>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</si>
  <si>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</si>
  <si>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</si>
  <si>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</si>
  <si>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</si>
  <si>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</si>
  <si>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</si>
  <si>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</si>
  <si>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</si>
  <si>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</si>
  <si>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</si>
  <si>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</si>
  <si>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</si>
  <si>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</si>
  <si>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</si>
  <si>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</si>
  <si>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</si>
  <si>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</si>
  <si>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</si>
  <si>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</si>
  <si>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</si>
  <si>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</si>
  <si>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</si>
  <si>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</si>
  <si>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</si>
  <si>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</si>
  <si>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</si>
  <si>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</si>
  <si>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</si>
  <si>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</si>
  <si>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</si>
  <si>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</si>
  <si>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</si>
  <si>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</si>
  <si>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</si>
  <si>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</si>
  <si>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</si>
  <si>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</si>
  <si>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</si>
  <si>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</si>
  <si>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</si>
  <si>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</si>
  <si>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</si>
  <si>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</si>
  <si>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</si>
  <si>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</si>
  <si>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</si>
  <si>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</si>
  <si>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</si>
  <si>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</si>
  <si>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</si>
  <si>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</si>
  <si>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</si>
  <si>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</si>
  <si>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</si>
  <si>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</si>
  <si>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</si>
  <si>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</si>
  <si>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</si>
  <si>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</si>
  <si>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</si>
  <si>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</si>
  <si>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</si>
  <si>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</si>
  <si>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</si>
  <si>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</si>
  <si>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</si>
  <si>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</si>
  <si>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</si>
  <si>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</si>
  <si>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</si>
  <si>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</si>
  <si>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</si>
  <si>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</si>
  <si>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</si>
  <si>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</si>
  <si>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</si>
  <si>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</si>
  <si>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</si>
  <si>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</si>
  <si>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</si>
  <si>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</si>
  <si>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</si>
  <si>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</si>
  <si>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</si>
  <si>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</si>
  <si>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</si>
  <si>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</si>
  <si>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</si>
  <si>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</si>
  <si>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</si>
  <si>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</si>
  <si>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</si>
  <si>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</si>
  <si>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</si>
  <si>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</si>
  <si>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</si>
  <si>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</si>
  <si>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</si>
  <si>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</si>
  <si>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</si>
  <si>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</si>
  <si>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</si>
  <si>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</si>
  <si>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</si>
  <si>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</si>
  <si>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</si>
  <si>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</si>
  <si>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</si>
  <si>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</si>
  <si>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</si>
  <si>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</si>
  <si>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</si>
  <si>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</si>
  <si>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</si>
  <si>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</si>
  <si>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</si>
  <si>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</si>
  <si>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</si>
  <si>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</si>
  <si>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</si>
  <si>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</si>
  <si>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</si>
  <si>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</si>
  <si>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</si>
  <si>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</si>
  <si>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</si>
  <si>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</si>
  <si>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</si>
  <si>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</si>
  <si>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</si>
  <si>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</si>
  <si>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</si>
  <si>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</si>
  <si>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</si>
  <si>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</si>
  <si>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</si>
  <si>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</si>
  <si>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</si>
  <si>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</si>
  <si>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</si>
  <si>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</si>
  <si>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</si>
  <si>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</si>
  <si>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</si>
  <si>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</si>
  <si>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</si>
  <si>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</si>
  <si>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</si>
  <si>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</si>
  <si>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</si>
  <si>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</si>
  <si>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</si>
  <si>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</si>
  <si>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</si>
  <si>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</si>
  <si>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</si>
  <si>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</si>
  <si>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</si>
  <si>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</si>
  <si>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</si>
  <si>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</si>
  <si>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</si>
  <si>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</si>
  <si>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</si>
  <si>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</si>
  <si>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</si>
  <si>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</si>
  <si>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</si>
  <si>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</si>
  <si>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</si>
  <si>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</si>
  <si>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</si>
  <si>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</si>
  <si>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</si>
  <si>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</si>
  <si>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</si>
  <si>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</si>
  <si>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</si>
  <si>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</si>
  <si>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</si>
  <si>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</si>
  <si>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</si>
  <si>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</si>
  <si>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</si>
  <si>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</si>
  <si>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</si>
  <si>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</si>
  <si>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</si>
  <si>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</si>
  <si>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</si>
  <si>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</si>
  <si>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</si>
  <si>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</si>
  <si>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</si>
  <si>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</si>
  <si>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</si>
  <si>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</si>
  <si>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</si>
  <si>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</si>
  <si>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</si>
  <si>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</si>
  <si>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</si>
  <si>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</si>
  <si>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</si>
  <si>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</si>
  <si>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</si>
  <si>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</si>
  <si>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</si>
  <si>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</si>
  <si>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</si>
  <si>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</si>
  <si>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</si>
  <si>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</si>
  <si>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</si>
  <si>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</si>
  <si>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</si>
  <si>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</si>
  <si>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</si>
  <si>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</si>
  <si>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</si>
  <si>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</si>
  <si>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</si>
  <si>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</si>
  <si>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</si>
  <si>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</si>
  <si>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</si>
  <si>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</si>
  <si>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</si>
  <si>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</si>
  <si>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</si>
  <si>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</si>
  <si>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</si>
  <si>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</si>
  <si>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</si>
  <si>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</si>
  <si>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</si>
  <si>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</si>
  <si>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</si>
  <si>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</si>
  <si>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</si>
  <si>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</si>
  <si>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</si>
  <si>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</si>
  <si>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</si>
  <si>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</si>
  <si>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</si>
  <si>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</si>
  <si>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</si>
  <si>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</si>
  <si>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</si>
  <si>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</si>
  <si>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</si>
  <si>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</si>
  <si>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</si>
  <si>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</si>
  <si>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</si>
  <si>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</si>
  <si>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</si>
  <si>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</si>
  <si>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</si>
  <si>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</si>
  <si>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</si>
  <si>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</si>
  <si>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</si>
  <si>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</si>
  <si>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</si>
  <si>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</si>
  <si>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</si>
  <si>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</si>
  <si>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</si>
  <si>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</si>
  <si>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</si>
  <si>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</si>
  <si>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</si>
  <si>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</si>
  <si>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</si>
  <si>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</si>
  <si>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</si>
  <si>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</si>
  <si>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</si>
  <si>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</si>
  <si>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</si>
  <si>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</si>
  <si>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</si>
  <si>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</si>
  <si>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</si>
  <si>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</si>
  <si>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</si>
  <si>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</si>
  <si>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</si>
  <si>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</si>
  <si>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</si>
  <si>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</si>
  <si>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</si>
  <si>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</si>
  <si>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</si>
  <si>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</si>
  <si>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</si>
  <si>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</si>
  <si>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</si>
  <si>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</si>
  <si>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</si>
  <si>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</si>
  <si>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</si>
  <si>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</si>
  <si>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</si>
  <si>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</si>
  <si>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</si>
  <si>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</si>
  <si>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</si>
  <si>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</si>
  <si>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</si>
  <si>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</si>
  <si>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</si>
  <si>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</si>
  <si>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</si>
  <si>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</si>
  <si>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</si>
  <si>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</si>
  <si>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</si>
  <si>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</si>
  <si>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</si>
  <si>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</si>
  <si>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</si>
  <si>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</si>
  <si>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</si>
  <si>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</si>
  <si>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</si>
  <si>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</si>
  <si>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</si>
  <si>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</si>
  <si>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</si>
  <si>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</si>
  <si>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</si>
  <si>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</si>
  <si>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</si>
  <si>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</si>
  <si>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</si>
  <si>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</si>
  <si>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</si>
  <si>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</si>
  <si>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</si>
  <si>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</si>
  <si>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</si>
  <si>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</si>
  <si>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</si>
  <si>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</si>
  <si>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</si>
  <si>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</si>
  <si>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</si>
  <si>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</si>
  <si>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</si>
  <si>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</si>
  <si>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</si>
  <si>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</si>
  <si>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</si>
  <si>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</si>
  <si>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</si>
  <si>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</si>
  <si>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</si>
  <si>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</si>
  <si>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</si>
  <si>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</si>
  <si>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</si>
  <si>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</si>
  <si>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</si>
  <si>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</si>
  <si>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</si>
  <si>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</si>
  <si>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</si>
  <si>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</si>
  <si>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</si>
  <si>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</si>
  <si>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</si>
  <si>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</si>
  <si>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</si>
  <si>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</si>
  <si>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</si>
  <si>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</si>
  <si>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</si>
  <si>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</si>
  <si>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</si>
  <si>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</si>
  <si>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</si>
  <si>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</si>
  <si>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</si>
  <si>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</si>
  <si>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</si>
  <si>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</si>
  <si>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</si>
  <si>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</si>
  <si>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</si>
  <si>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</si>
  <si>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</si>
  <si>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</si>
  <si>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</si>
  <si>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</si>
  <si>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</si>
  <si>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</si>
  <si>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</si>
  <si>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</si>
  <si>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</si>
  <si>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</si>
  <si>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</si>
  <si>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</si>
  <si>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</si>
  <si>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</si>
  <si>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</si>
  <si>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</si>
  <si>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</si>
  <si>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</si>
  <si>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</si>
  <si>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</si>
  <si>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</si>
  <si>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</si>
  <si>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</si>
  <si>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</si>
  <si>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</si>
  <si>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</si>
  <si>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</si>
  <si>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</si>
  <si>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</si>
  <si>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</si>
  <si>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</si>
  <si>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</si>
  <si>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</si>
  <si>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</si>
  <si>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</si>
  <si>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</si>
  <si>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</si>
  <si>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</si>
  <si>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</si>
  <si>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</si>
  <si>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</si>
  <si>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</si>
  <si>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</si>
  <si>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</si>
  <si>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</si>
  <si>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</si>
  <si>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</si>
  <si>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</si>
  <si>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</si>
  <si>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</si>
  <si>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</si>
  <si>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</si>
  <si>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</si>
  <si>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</si>
  <si>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</si>
  <si>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</si>
  <si>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</si>
  <si>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</si>
  <si>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</si>
  <si>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</si>
  <si>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</si>
  <si>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</si>
  <si>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</si>
  <si>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</si>
  <si>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</si>
  <si>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</si>
  <si>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</si>
  <si>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</si>
  <si>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</si>
  <si>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</si>
  <si>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</si>
  <si>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</si>
  <si>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</si>
  <si>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</si>
  <si>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</si>
  <si>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</si>
  <si>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</si>
  <si>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</si>
  <si>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</si>
  <si>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</si>
  <si>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</si>
  <si>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</si>
  <si>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</si>
  <si>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</si>
  <si>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</si>
  <si>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</si>
  <si>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</si>
  <si>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</si>
  <si>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</si>
  <si>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</si>
  <si>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</si>
  <si>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</si>
  <si>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</si>
  <si>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</si>
  <si>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</si>
  <si>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</si>
  <si>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</si>
  <si>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</si>
  <si>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</si>
  <si>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</si>
  <si>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</si>
  <si>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</si>
  <si>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</si>
  <si>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</si>
  <si>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</si>
  <si>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</si>
  <si>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</si>
  <si>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</si>
  <si>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</si>
  <si>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</si>
  <si>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</si>
  <si>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</si>
  <si>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</si>
  <si>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</si>
  <si>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</si>
  <si>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</si>
  <si>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</si>
  <si>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</si>
  <si>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</si>
  <si>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</si>
  <si>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</si>
  <si>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</si>
  <si>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</si>
  <si>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</si>
  <si>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</si>
  <si>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</si>
  <si>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</si>
  <si>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</si>
  <si>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</si>
  <si>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</si>
  <si>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</si>
  <si>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</si>
  <si>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</si>
  <si>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</si>
  <si>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</si>
  <si>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</si>
  <si>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</si>
  <si>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</si>
  <si>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</si>
  <si>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</si>
  <si>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</si>
  <si>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</si>
  <si>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</si>
  <si>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</si>
  <si>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</si>
  <si>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</si>
  <si>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</si>
  <si>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</si>
  <si>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</si>
  <si>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</si>
  <si>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</si>
  <si>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</si>
  <si>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</si>
  <si>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</si>
  <si>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</si>
  <si>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</si>
  <si>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</si>
  <si>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</si>
  <si>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</si>
  <si>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</si>
  <si>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</si>
  <si>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</si>
  <si>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</si>
  <si>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</si>
  <si>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</si>
  <si>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</si>
  <si>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</si>
  <si>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</si>
  <si>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</si>
  <si>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</si>
  <si>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</si>
  <si>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</si>
  <si>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</si>
  <si>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</si>
  <si>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</si>
  <si>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</si>
  <si>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</si>
  <si>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</si>
  <si>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</si>
  <si>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</si>
  <si>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</si>
  <si>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</si>
  <si>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</si>
  <si>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</si>
  <si>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</si>
  <si>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</si>
  <si>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</si>
  <si>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</si>
  <si>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</si>
  <si>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</si>
  <si>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</si>
  <si>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</si>
  <si>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</si>
  <si>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</si>
  <si>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</si>
  <si>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</si>
  <si>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</si>
  <si>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</si>
  <si>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</si>
  <si>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</si>
  <si>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</si>
  <si>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</si>
  <si>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</si>
  <si>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</si>
  <si>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</si>
  <si>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</si>
  <si>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</si>
  <si>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</si>
  <si>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</si>
  <si>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</si>
  <si>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</si>
  <si>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</si>
  <si>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</si>
  <si>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</si>
  <si>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</si>
  <si>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</si>
  <si>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</si>
  <si>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</si>
  <si>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</si>
  <si>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</si>
  <si>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</si>
  <si>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</si>
  <si>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</si>
  <si>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</si>
  <si>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</si>
  <si>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</si>
  <si>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</si>
  <si>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</si>
  <si>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</si>
  <si>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</si>
  <si>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</si>
  <si>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</si>
  <si>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</si>
  <si>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</si>
  <si>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</si>
  <si>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</si>
  <si>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</si>
  <si>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</si>
  <si>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</si>
  <si>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</si>
  <si>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</si>
  <si>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</si>
  <si>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</si>
  <si>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</si>
  <si>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</si>
  <si>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</si>
  <si>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</si>
  <si>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</si>
  <si>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</si>
  <si>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</si>
  <si>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</si>
  <si>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</si>
  <si>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</si>
  <si>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</si>
  <si>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</si>
  <si>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</si>
  <si>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</si>
  <si>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</si>
  <si>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</si>
  <si>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</si>
  <si>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</si>
  <si>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</si>
  <si>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</si>
  <si>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</si>
  <si>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</si>
  <si>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</si>
  <si>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</si>
  <si>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</si>
  <si>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</si>
  <si>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</si>
  <si>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</si>
  <si>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</si>
  <si>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</si>
  <si>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</si>
  <si>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</si>
  <si>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</si>
  <si>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</si>
  <si>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</si>
  <si>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</si>
  <si>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</si>
  <si>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</si>
  <si>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</si>
  <si>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</si>
  <si>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</si>
  <si>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</si>
  <si>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</si>
  <si>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</si>
  <si>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</si>
  <si>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</si>
  <si>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</si>
  <si>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</si>
  <si>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</si>
  <si>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</si>
  <si>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</si>
  <si>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</si>
  <si>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</si>
  <si>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</si>
  <si>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</si>
  <si>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</si>
  <si>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</si>
  <si>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</si>
  <si>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</si>
  <si>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</si>
  <si>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</si>
  <si>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</si>
  <si>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</si>
  <si>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</si>
  <si>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</si>
  <si>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</si>
  <si>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</si>
  <si>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</si>
  <si>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</si>
  <si>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</si>
  <si>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</si>
  <si>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</si>
  <si>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</si>
  <si>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</si>
  <si>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</si>
  <si>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</si>
  <si>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</si>
  <si>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</si>
  <si>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</si>
  <si>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</si>
  <si>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</si>
  <si>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</si>
  <si>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</si>
  <si>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</si>
  <si>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</si>
  <si>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</si>
  <si>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</si>
  <si>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</si>
  <si>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</si>
  <si>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</si>
  <si>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</si>
  <si>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</si>
  <si>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</si>
  <si>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</si>
  <si>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</si>
  <si>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</si>
  <si>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</si>
  <si>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</si>
  <si>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</si>
  <si>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</si>
  <si>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</si>
  <si>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</si>
  <si>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</si>
  <si>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</si>
  <si>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</si>
  <si>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</si>
  <si>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</si>
  <si>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</si>
  <si>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</si>
  <si>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</si>
  <si>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</si>
  <si>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</si>
  <si>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</si>
  <si>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</si>
  <si>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</si>
  <si>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</si>
  <si>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</si>
  <si>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</si>
  <si>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</si>
  <si>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</si>
  <si>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</si>
  <si>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</si>
  <si>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</si>
  <si>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</si>
  <si>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</si>
  <si>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</si>
  <si>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</si>
  <si>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</si>
  <si>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</si>
  <si>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</si>
  <si>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</si>
  <si>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</si>
  <si>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</si>
  <si>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</si>
  <si>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</si>
  <si>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</si>
  <si>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</si>
  <si>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</si>
  <si>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</si>
  <si>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</si>
  <si>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</si>
  <si>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</si>
  <si>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</si>
  <si>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</si>
  <si>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</si>
  <si>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</si>
  <si>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</si>
  <si>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</si>
  <si>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</si>
  <si>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</si>
  <si>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</si>
  <si>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</si>
  <si>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</si>
  <si>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</si>
  <si>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</si>
  <si>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</si>
  <si>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</si>
  <si>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</si>
  <si>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</si>
  <si>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</si>
  <si>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</si>
  <si>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</si>
  <si>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</si>
  <si>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</si>
  <si>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</si>
  <si>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</si>
  <si>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</si>
  <si>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</si>
  <si>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</si>
  <si>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</si>
  <si>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</si>
  <si>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</si>
  <si>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</si>
  <si>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</si>
  <si>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</si>
  <si>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</si>
  <si>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</si>
  <si>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</si>
  <si>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</si>
  <si>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</si>
  <si>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</si>
  <si>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</si>
  <si>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</si>
  <si>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</si>
  <si>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</si>
  <si>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</si>
  <si>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</si>
  <si>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</si>
  <si>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</si>
  <si>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</si>
  <si>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</si>
  <si>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</si>
  <si>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</si>
  <si>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</si>
  <si>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</si>
  <si>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</si>
  <si>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</si>
  <si>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</si>
  <si>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</si>
  <si>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</si>
  <si>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</si>
  <si>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</si>
  <si>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</si>
  <si>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</si>
  <si>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</si>
  <si>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</si>
  <si>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</si>
  <si>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</si>
  <si>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</si>
  <si>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</si>
  <si>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</si>
  <si>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</si>
  <si>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</si>
  <si>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</si>
  <si>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</si>
  <si>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</si>
  <si>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</si>
  <si>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</si>
  <si>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</si>
  <si>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</si>
  <si>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</si>
  <si>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</si>
  <si>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</si>
  <si>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</si>
  <si>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</si>
  <si>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</si>
  <si>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</si>
  <si>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</si>
  <si>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</si>
  <si>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</si>
  <si>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</si>
  <si>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</si>
  <si>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</si>
  <si>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</si>
  <si>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</si>
  <si>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</si>
  <si>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</si>
  <si>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</si>
  <si>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</si>
  <si>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</si>
  <si>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</si>
  <si>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</si>
  <si>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</si>
  <si>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</si>
  <si>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</si>
  <si>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</si>
  <si>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</si>
  <si>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</si>
  <si>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</si>
  <si>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</si>
  <si>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</si>
  <si>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</si>
  <si>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</si>
  <si>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</si>
  <si>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</si>
  <si>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</si>
  <si>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</si>
  <si>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</si>
  <si>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</si>
  <si>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</si>
  <si>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</si>
  <si>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</si>
  <si>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</si>
  <si>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</si>
  <si>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</si>
  <si>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</si>
  <si>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</si>
  <si>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</si>
  <si>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</si>
  <si>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</si>
  <si>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</si>
  <si>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</si>
  <si>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</si>
  <si>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</si>
  <si>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</si>
  <si>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</si>
  <si>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</si>
  <si>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</si>
  <si>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</si>
  <si>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</si>
  <si>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</si>
  <si>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</si>
  <si>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</si>
  <si>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</si>
  <si>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</si>
  <si>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</si>
  <si>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</si>
  <si>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</si>
  <si>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</si>
  <si>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</si>
  <si>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</si>
  <si>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</si>
  <si>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</si>
  <si>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</si>
  <si>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</si>
  <si>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</si>
  <si>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</si>
  <si>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</si>
  <si>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</si>
  <si>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</si>
  <si>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</si>
  <si>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</si>
  <si>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</si>
  <si>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</si>
  <si>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</si>
  <si>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</si>
  <si>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</si>
  <si>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</si>
  <si>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</si>
  <si>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</si>
  <si>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</si>
  <si>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</si>
  <si>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</si>
  <si>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</si>
  <si>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</si>
  <si>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</si>
  <si>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</si>
  <si>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</si>
  <si>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</si>
  <si>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</si>
  <si>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</si>
  <si>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</si>
  <si>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</si>
  <si>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</si>
  <si>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</si>
  <si>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</si>
  <si>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</si>
  <si>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</si>
  <si>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</si>
  <si>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</si>
  <si>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</si>
  <si>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</si>
  <si>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</si>
  <si>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</si>
  <si>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</si>
  <si>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</si>
  <si>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</si>
  <si>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</si>
  <si>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</si>
  <si>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</si>
  <si>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</si>
  <si>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</si>
  <si>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</si>
  <si>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</si>
  <si>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</si>
  <si>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</si>
  <si>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</si>
  <si>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</si>
  <si>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</si>
  <si>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</si>
  <si>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</si>
  <si>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</si>
  <si>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</si>
  <si>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</si>
  <si>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</si>
  <si>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</si>
  <si>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</si>
  <si>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</si>
  <si>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</si>
  <si>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</si>
  <si>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</si>
  <si>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</si>
  <si>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</si>
  <si>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</si>
  <si>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</si>
  <si>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</si>
  <si>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</si>
  <si>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</si>
  <si>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</si>
  <si>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</si>
  <si>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</si>
  <si>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</si>
  <si>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</si>
  <si>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</si>
  <si>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</si>
  <si>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</si>
  <si>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</si>
  <si>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</si>
  <si>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</si>
  <si>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</si>
  <si>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</si>
  <si>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</si>
  <si>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</si>
  <si>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</si>
  <si>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</si>
  <si>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</si>
  <si>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</si>
  <si>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</si>
  <si>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</si>
  <si>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</si>
  <si>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</si>
  <si>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</si>
  <si>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</si>
  <si>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</si>
  <si>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</si>
  <si>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</si>
  <si>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</si>
  <si>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</si>
  <si>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</si>
  <si>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</si>
  <si>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</si>
  <si>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</si>
  <si>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</si>
  <si>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</si>
  <si>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</si>
  <si>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</si>
  <si>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</si>
  <si>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</si>
  <si>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</si>
  <si>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</si>
  <si>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</si>
  <si>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</si>
  <si>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</si>
  <si>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</si>
  <si>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</si>
  <si>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</si>
  <si>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</si>
  <si>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</si>
  <si>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</si>
  <si>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</si>
  <si>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</si>
  <si>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</si>
  <si>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</si>
  <si>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</si>
  <si>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</si>
  <si>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</si>
  <si>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</si>
  <si>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</si>
  <si>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</si>
  <si>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</si>
  <si>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</si>
  <si>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</si>
  <si>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</si>
  <si>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</si>
  <si>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</si>
  <si>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</si>
  <si>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</si>
  <si>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</si>
  <si>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</si>
  <si>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</si>
  <si>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</si>
  <si>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</si>
  <si>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</si>
  <si>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</si>
  <si>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</si>
  <si>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</si>
  <si>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</si>
  <si>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</si>
  <si>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</si>
  <si>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</si>
  <si>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</si>
  <si>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</si>
  <si>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</si>
  <si>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</si>
  <si>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</si>
  <si>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</si>
  <si>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</si>
  <si>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</si>
  <si>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</si>
  <si>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</si>
  <si>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</si>
  <si>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</si>
  <si>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</si>
  <si>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</si>
  <si>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</si>
  <si>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</si>
  <si>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</si>
  <si>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</si>
  <si>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</si>
  <si>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</si>
  <si>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</si>
  <si>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</si>
  <si>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</si>
  <si>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</si>
  <si>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</si>
  <si>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</si>
  <si>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</si>
  <si>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</si>
  <si>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</si>
  <si>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</si>
  <si>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</si>
  <si>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</si>
  <si>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</si>
  <si>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</si>
  <si>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</si>
  <si>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</si>
  <si>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</si>
  <si>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</si>
  <si>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</si>
  <si>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</si>
  <si>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</si>
  <si>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</si>
  <si>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</si>
  <si>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</si>
  <si>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</si>
  <si>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</si>
  <si>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</si>
  <si>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</si>
  <si>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</si>
  <si>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</si>
  <si>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</si>
  <si>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</si>
  <si>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</si>
  <si>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</si>
  <si>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</si>
  <si>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</si>
  <si>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</si>
  <si>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</si>
  <si>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</si>
  <si>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</si>
  <si>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</si>
  <si>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</si>
  <si>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</si>
  <si>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</si>
  <si>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</si>
  <si>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</si>
  <si>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</si>
  <si>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</si>
  <si>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</si>
  <si>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</si>
  <si>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</si>
  <si>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</si>
  <si>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</si>
  <si>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</si>
  <si>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</si>
  <si>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</si>
  <si>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</si>
  <si>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</si>
  <si>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</si>
  <si>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</si>
  <si>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</si>
  <si>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</si>
  <si>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</si>
  <si>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</si>
  <si>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</si>
  <si>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</si>
  <si>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</si>
  <si>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</si>
  <si>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</si>
  <si>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</si>
  <si>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</si>
  <si>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</si>
  <si>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</si>
  <si>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</si>
  <si>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</si>
  <si>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</si>
  <si>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</si>
  <si>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</si>
  <si>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</si>
  <si>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</si>
  <si>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</si>
  <si>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</si>
  <si>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</si>
  <si>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</si>
  <si>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</si>
  <si>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</si>
  <si>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</si>
  <si>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</si>
  <si>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</si>
  <si>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</si>
  <si>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</si>
  <si>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</si>
  <si>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</si>
  <si>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</si>
  <si>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</si>
  <si>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</si>
  <si>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</si>
  <si>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</si>
  <si>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</si>
  <si>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</si>
  <si>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</si>
  <si>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</si>
  <si>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</si>
  <si>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</si>
  <si>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</si>
  <si>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</si>
  <si>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</si>
  <si>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</si>
  <si>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</si>
  <si>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</si>
  <si>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</si>
  <si>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</si>
  <si>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</si>
  <si>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</si>
  <si>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</si>
  <si>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</si>
  <si>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</si>
  <si>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</si>
  <si>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</si>
  <si>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</si>
  <si>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</si>
  <si>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</si>
  <si>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</si>
  <si>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</si>
  <si>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</si>
  <si>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</si>
  <si>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</si>
  <si>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</si>
  <si>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</si>
  <si>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</si>
  <si>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</si>
  <si>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</si>
  <si>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</si>
  <si>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</si>
  <si>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</si>
  <si>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</si>
  <si>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</si>
  <si>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</si>
  <si>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</si>
  <si>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</si>
  <si>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</si>
  <si>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</si>
  <si>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</si>
  <si>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</si>
  <si>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</si>
  <si>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</si>
  <si>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</si>
  <si>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</si>
  <si>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</si>
  <si>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</si>
  <si>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</si>
  <si>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</si>
  <si>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</si>
  <si>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</si>
  <si>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</si>
  <si>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</si>
  <si>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</si>
  <si>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</si>
  <si>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</si>
  <si>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</si>
  <si>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</si>
  <si>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</si>
  <si>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</si>
  <si>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</si>
  <si>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</si>
  <si>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</si>
  <si>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</si>
  <si>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</si>
  <si>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</si>
  <si>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</si>
  <si>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</si>
  <si>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</si>
  <si>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</si>
  <si>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</si>
  <si>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</si>
  <si>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</si>
  <si>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</si>
  <si>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</si>
  <si>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</si>
  <si>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</si>
  <si>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</si>
  <si>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</si>
  <si>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</si>
  <si>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</si>
  <si>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</si>
  <si>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</si>
  <si>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</si>
  <si>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</si>
  <si>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</si>
  <si>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</si>
  <si>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</si>
  <si>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</si>
  <si>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</si>
  <si>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</si>
  <si>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</si>
  <si>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</si>
  <si>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</si>
  <si>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</si>
  <si>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</si>
  <si>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</si>
  <si>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</si>
  <si>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</si>
  <si>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</si>
  <si>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</si>
  <si>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</si>
  <si>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</si>
  <si>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</si>
  <si>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</si>
  <si>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</si>
  <si>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</si>
  <si>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</si>
  <si>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</si>
  <si>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</si>
  <si>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</si>
  <si>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</si>
  <si>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</si>
  <si>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</si>
  <si>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</si>
  <si>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</si>
  <si>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</si>
  <si>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</si>
  <si>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</si>
  <si>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</si>
  <si>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</si>
  <si>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</si>
  <si>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</si>
  <si>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</si>
  <si>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</si>
  <si>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</si>
  <si>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</si>
  <si>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</si>
  <si>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</si>
  <si>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</si>
  <si>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</si>
  <si>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</si>
  <si>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</si>
  <si>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</si>
  <si>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</si>
  <si>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</si>
  <si>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</si>
  <si>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</si>
  <si>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</si>
  <si>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</si>
  <si>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</si>
  <si>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</si>
  <si>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</si>
  <si>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</si>
  <si>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</si>
  <si>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</si>
  <si>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</si>
  <si>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</si>
  <si>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</si>
  <si>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</si>
  <si>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</si>
  <si>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</si>
  <si>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</si>
  <si>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</si>
  <si>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</si>
  <si>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</si>
  <si>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</si>
  <si>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</si>
  <si>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</si>
  <si>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</si>
  <si>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</si>
  <si>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</si>
  <si>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</si>
  <si>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</si>
  <si>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</si>
  <si>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</si>
  <si>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</si>
  <si>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</si>
  <si>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</si>
  <si>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</si>
  <si>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</si>
  <si>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</si>
  <si>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</si>
  <si>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</si>
  <si>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</si>
  <si>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</si>
  <si>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</si>
  <si>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</si>
  <si>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</si>
  <si>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</si>
  <si>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</si>
  <si>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</si>
  <si>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</si>
  <si>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</si>
  <si>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</si>
  <si>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</si>
  <si>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</si>
  <si>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</si>
  <si>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</si>
  <si>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</si>
  <si>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</si>
  <si>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</si>
  <si>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</si>
  <si>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</si>
  <si>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</si>
  <si>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</si>
  <si>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</si>
  <si>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</si>
  <si>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</si>
  <si>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</si>
  <si>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</si>
  <si>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</si>
  <si>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</si>
  <si>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</si>
  <si>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</si>
  <si>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</si>
  <si>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</si>
  <si>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</si>
  <si>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</si>
  <si>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</si>
  <si>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</si>
  <si>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</si>
  <si>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</si>
  <si>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</si>
  <si>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</si>
  <si>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</si>
  <si>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</si>
  <si>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</si>
  <si>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</si>
  <si>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</si>
  <si>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</si>
  <si>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</si>
  <si>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</si>
  <si>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</si>
  <si>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</si>
  <si>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</si>
  <si>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</si>
  <si>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</si>
  <si>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</si>
  <si>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</si>
  <si>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</si>
  <si>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</si>
  <si>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</si>
  <si>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</si>
  <si>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</si>
  <si>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</si>
  <si>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</si>
  <si>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</si>
  <si>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</si>
  <si>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</si>
  <si>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</si>
  <si>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</si>
  <si>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</si>
  <si>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</si>
  <si>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</si>
  <si>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</si>
  <si>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</si>
  <si>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</si>
  <si>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</si>
  <si>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</si>
  <si>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</si>
  <si>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</si>
  <si>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</si>
  <si>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</si>
  <si>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</si>
  <si>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</si>
  <si>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</si>
  <si>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</si>
  <si>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</si>
  <si>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</si>
  <si>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</si>
  <si>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</si>
  <si>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</si>
  <si>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</si>
  <si>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</si>
  <si>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</si>
  <si>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</si>
  <si>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</si>
  <si>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</si>
  <si>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</si>
  <si>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</si>
  <si>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</si>
  <si>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</si>
  <si>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</si>
  <si>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</si>
  <si>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</si>
  <si>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</si>
  <si>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</si>
  <si>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</si>
  <si>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</si>
  <si>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</si>
  <si>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</si>
  <si>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</si>
  <si>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</si>
  <si>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</si>
  <si>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</si>
  <si>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</si>
  <si>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</si>
  <si>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</si>
  <si>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</si>
  <si>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</si>
  <si>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</si>
  <si>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</si>
  <si>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</si>
  <si>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</si>
  <si>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</si>
  <si>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</si>
  <si>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</si>
  <si>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</si>
  <si>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</si>
  <si>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</si>
  <si>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</si>
  <si>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</si>
  <si>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</si>
  <si>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</si>
  <si>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</si>
  <si>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</si>
  <si>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</si>
  <si>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</si>
  <si>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</si>
  <si>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</si>
  <si>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</si>
  <si>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</si>
  <si>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</si>
  <si>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</si>
  <si>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</si>
  <si>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</si>
  <si>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</si>
  <si>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</si>
  <si>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</si>
  <si>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</si>
  <si>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</si>
  <si>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</si>
  <si>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</si>
  <si>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</si>
  <si>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</si>
  <si>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</si>
  <si>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</si>
  <si>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</si>
  <si>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</si>
  <si>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</si>
  <si>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</si>
  <si>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</si>
  <si>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</si>
  <si>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</si>
  <si>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</si>
  <si>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</si>
  <si>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</si>
  <si>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</si>
  <si>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</si>
  <si>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</si>
  <si>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</si>
  <si>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</si>
  <si>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</si>
  <si>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</si>
  <si>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</si>
  <si>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</si>
  <si>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</si>
  <si>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</si>
  <si>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</si>
  <si>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</si>
  <si>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</si>
  <si>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</si>
  <si>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</si>
  <si>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</si>
  <si>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</si>
  <si>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</si>
  <si>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</si>
  <si>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</si>
  <si>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</si>
  <si>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</si>
  <si>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</si>
  <si>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</si>
  <si>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</si>
  <si>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</si>
  <si>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</si>
  <si>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</si>
  <si>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</si>
  <si>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</si>
  <si>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</si>
  <si>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</si>
  <si>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</si>
  <si>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</si>
  <si>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</si>
  <si>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</si>
  <si>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</si>
  <si>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</si>
  <si>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</si>
  <si>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</si>
  <si>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</si>
  <si>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</si>
  <si>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</si>
  <si>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</si>
  <si>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</si>
  <si>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</si>
  <si>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</si>
  <si>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</si>
  <si>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</si>
  <si>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</si>
  <si>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</si>
  <si>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</si>
  <si>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</si>
  <si>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</si>
  <si>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</si>
  <si>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</si>
  <si>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</si>
  <si>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</si>
  <si>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</si>
  <si>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</si>
  <si>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</si>
  <si>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</si>
  <si>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</si>
  <si>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</si>
  <si>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</si>
  <si>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</si>
  <si>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</si>
  <si>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</si>
  <si>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</si>
  <si>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</si>
  <si>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</si>
  <si>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</si>
  <si>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</si>
  <si>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</si>
  <si>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</si>
  <si>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</si>
  <si>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</si>
  <si>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</si>
  <si>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</si>
  <si>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</si>
  <si>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</si>
  <si>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</si>
  <si>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</si>
  <si>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</si>
  <si>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</si>
  <si>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</si>
  <si>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</si>
  <si>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</si>
  <si>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</si>
  <si>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</si>
  <si>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</si>
  <si>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</si>
  <si>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</si>
  <si>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</si>
  <si>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</si>
  <si>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</si>
  <si>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</si>
  <si>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</si>
  <si>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</si>
  <si>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</si>
  <si>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</si>
  <si>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</si>
  <si>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</si>
  <si>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</si>
  <si>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</si>
  <si>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</si>
  <si>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</si>
  <si>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</si>
  <si>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</si>
  <si>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</si>
  <si>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</si>
  <si>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</si>
  <si>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</si>
  <si>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</si>
  <si>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</si>
  <si>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</si>
  <si>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</si>
  <si>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</si>
  <si>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</si>
  <si>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</si>
  <si>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</si>
  <si>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</si>
  <si>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</si>
  <si>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</si>
  <si>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</si>
  <si>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</si>
  <si>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</si>
  <si>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</si>
  <si>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</si>
  <si>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</si>
  <si>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</si>
  <si>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</si>
  <si>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</si>
  <si>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</si>
  <si>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</si>
  <si>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</si>
  <si>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</si>
  <si>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</si>
  <si>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</si>
  <si>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</si>
  <si>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</si>
  <si>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</si>
  <si>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</si>
  <si>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</si>
  <si>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</si>
  <si>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</si>
  <si>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</si>
  <si>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</si>
  <si>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</si>
  <si>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</si>
  <si>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</si>
  <si>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</si>
  <si>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</si>
  <si>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</si>
  <si>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</si>
  <si>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</si>
  <si>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</si>
  <si>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</si>
  <si>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</si>
  <si>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</si>
  <si>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</si>
  <si>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</si>
  <si>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</si>
  <si>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</si>
  <si>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</si>
  <si>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</si>
  <si>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</si>
  <si>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</si>
  <si>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</si>
  <si>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</si>
  <si>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</si>
  <si>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</si>
  <si>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</si>
  <si>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</si>
  <si>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</si>
  <si>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</si>
  <si>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</si>
  <si>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</si>
  <si>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</si>
  <si>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</si>
  <si>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</si>
  <si>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</si>
  <si>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</si>
  <si>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</si>
  <si>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</si>
  <si>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</si>
  <si>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</si>
  <si>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</si>
  <si>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</si>
  <si>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</si>
  <si>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</si>
  <si>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</si>
  <si>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</si>
  <si>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</si>
  <si>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</si>
  <si>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</si>
  <si>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</si>
  <si>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</si>
  <si>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</si>
  <si>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</si>
  <si>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</si>
  <si>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</si>
  <si>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</si>
  <si>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</si>
  <si>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</si>
  <si>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</si>
  <si>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</si>
  <si>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</si>
  <si>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</si>
  <si>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</si>
  <si>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</si>
  <si>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</si>
  <si>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</si>
  <si>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</si>
  <si>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</si>
  <si>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</si>
  <si>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</si>
  <si>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</si>
  <si>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</si>
  <si>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</si>
  <si>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</si>
  <si>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</si>
  <si>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</si>
  <si>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</si>
  <si>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</si>
  <si>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</si>
  <si>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</si>
  <si>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</si>
  <si>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</si>
  <si>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</si>
  <si>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</si>
  <si>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</si>
  <si>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</si>
  <si>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</si>
  <si>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</si>
  <si>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</si>
  <si>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</si>
  <si>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</si>
  <si>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</si>
  <si>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</si>
  <si>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</si>
  <si>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</si>
  <si>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</si>
  <si>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</si>
  <si>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</si>
  <si>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</si>
  <si>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</si>
  <si>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</si>
  <si>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</si>
  <si>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</si>
  <si>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</si>
  <si>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</si>
  <si>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</si>
  <si>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</si>
  <si>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</si>
  <si>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</si>
  <si>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</si>
  <si>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</si>
  <si>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</si>
  <si>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</si>
  <si>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</si>
  <si>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</si>
  <si>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</si>
  <si>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</si>
  <si>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</si>
  <si>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</si>
  <si>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</si>
  <si>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</si>
  <si>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</si>
  <si>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</si>
  <si>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</si>
  <si>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</si>
  <si>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</si>
  <si>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</si>
  <si>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</si>
  <si>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</si>
  <si>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</si>
  <si>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</si>
  <si>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</si>
  <si>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</si>
  <si>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</si>
  <si>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</si>
  <si>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</si>
  <si>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</si>
  <si>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</si>
  <si>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</si>
  <si>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</si>
  <si>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</si>
  <si>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</si>
  <si>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</si>
  <si>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</si>
  <si>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</si>
  <si>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</si>
  <si>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</si>
  <si>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</si>
  <si>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</si>
  <si>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</si>
  <si>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</si>
  <si>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</si>
  <si>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</si>
  <si>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</si>
  <si>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</si>
  <si>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</si>
  <si>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</si>
  <si>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</si>
  <si>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</si>
  <si>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</si>
  <si>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</si>
  <si>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</si>
  <si>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</si>
  <si>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</si>
  <si>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</si>
  <si>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</si>
  <si>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</si>
  <si>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</si>
  <si>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</si>
  <si>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</si>
  <si>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</si>
  <si>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</si>
  <si>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</si>
  <si>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</si>
  <si>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</si>
  <si>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</si>
  <si>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</si>
  <si>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</si>
  <si>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</si>
  <si>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</si>
  <si>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</si>
  <si>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</si>
  <si>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</si>
  <si>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</si>
  <si>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</si>
  <si>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</si>
  <si>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</si>
  <si>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</si>
  <si>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</si>
  <si>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</si>
  <si>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</si>
  <si>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</si>
  <si>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</si>
  <si>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</si>
  <si>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</si>
  <si>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</si>
  <si>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</si>
  <si>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</si>
  <si>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</si>
  <si>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</si>
  <si>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</si>
  <si>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</si>
  <si>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</si>
  <si>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</si>
  <si>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</si>
  <si>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</si>
  <si>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</si>
  <si>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</si>
  <si>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</si>
  <si>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</si>
  <si>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</si>
  <si>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</si>
  <si>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</si>
  <si>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</si>
  <si>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</si>
  <si>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</si>
  <si>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</si>
  <si>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</si>
  <si>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</si>
  <si>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</si>
  <si>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</si>
  <si>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</si>
  <si>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</si>
  <si>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</si>
  <si>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</si>
  <si>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</si>
  <si>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</si>
  <si>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</si>
  <si>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</si>
  <si>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</si>
  <si>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</si>
  <si>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</si>
  <si>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</si>
  <si>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</si>
  <si>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</si>
  <si>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</si>
  <si>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</si>
  <si>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</si>
  <si>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</si>
  <si>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</si>
  <si>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</si>
  <si>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</si>
  <si>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</si>
  <si>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</si>
  <si>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</si>
  <si>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</si>
  <si>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</si>
  <si>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</si>
  <si>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</si>
  <si>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</si>
  <si>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</si>
  <si>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</si>
  <si>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</si>
  <si>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</si>
  <si>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</si>
  <si>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</si>
  <si>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</si>
  <si>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</si>
  <si>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</si>
  <si>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</si>
  <si>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</si>
  <si>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</si>
  <si>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</si>
  <si>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</si>
  <si>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</si>
  <si>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</si>
  <si>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</si>
  <si>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</si>
  <si>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</si>
  <si>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</si>
  <si>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</si>
  <si>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</si>
  <si>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</si>
  <si>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</si>
  <si>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</si>
  <si>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</si>
  <si>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</si>
  <si>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</si>
  <si>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</si>
  <si>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</si>
  <si>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</si>
  <si>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</si>
  <si>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</si>
  <si>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</si>
  <si>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</si>
  <si>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</si>
  <si>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</si>
  <si>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</si>
  <si>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</si>
  <si>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</si>
  <si>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</si>
  <si>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</si>
  <si>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</si>
  <si>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</si>
  <si>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</si>
  <si>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</si>
  <si>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</si>
  <si>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</si>
  <si>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</si>
  <si>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</si>
  <si>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</si>
  <si>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</si>
  <si>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</si>
  <si>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</si>
  <si>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</si>
  <si>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</si>
  <si>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</si>
  <si>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</si>
  <si>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</si>
  <si>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</si>
  <si>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</si>
  <si>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</si>
  <si>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</si>
  <si>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</si>
  <si>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</si>
  <si>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</si>
  <si>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</si>
  <si>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</si>
  <si>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</si>
  <si>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</si>
  <si>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</si>
  <si>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</si>
  <si>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</si>
  <si>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</si>
  <si>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</si>
  <si>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</si>
  <si>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</si>
  <si>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</si>
  <si>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</si>
  <si>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</si>
  <si>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</si>
  <si>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</si>
  <si>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</si>
  <si>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</si>
  <si>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</si>
  <si>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</si>
  <si>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</si>
  <si>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</si>
  <si>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</si>
  <si>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</si>
  <si>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</si>
  <si>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</si>
  <si>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</si>
  <si>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</si>
  <si>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</si>
  <si>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</si>
  <si>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</si>
  <si>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</si>
  <si>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</si>
  <si>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</si>
  <si>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</si>
  <si>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</si>
  <si>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</si>
  <si>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</si>
  <si>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</si>
  <si>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</si>
  <si>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</si>
  <si>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</si>
  <si>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</si>
  <si>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</si>
  <si>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</si>
  <si>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</si>
  <si>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</si>
  <si>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</si>
  <si>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</si>
  <si>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</si>
  <si>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</si>
  <si>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</si>
  <si>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</si>
  <si>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</si>
  <si>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</si>
  <si>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</si>
  <si>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</si>
  <si>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</si>
  <si>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</si>
  <si>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</si>
  <si>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</si>
  <si>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</si>
  <si>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</si>
  <si>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</si>
  <si>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</si>
  <si>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</si>
  <si>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</si>
  <si>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</si>
  <si>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</si>
  <si>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</si>
  <si>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</si>
  <si>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</si>
  <si>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</si>
  <si>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</si>
  <si>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</si>
  <si>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</si>
  <si>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</si>
  <si>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</si>
  <si>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</si>
  <si>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</si>
  <si>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</si>
  <si>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</si>
  <si>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</si>
  <si>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</si>
  <si>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</si>
  <si>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</si>
  <si>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</si>
  <si>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</si>
  <si>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</si>
  <si>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</si>
  <si>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</si>
  <si>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</si>
  <si>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</si>
  <si>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</si>
  <si>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</si>
  <si>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</si>
  <si>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</si>
  <si>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</si>
  <si>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</si>
  <si>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</si>
  <si>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</si>
  <si>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</si>
  <si>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</si>
  <si>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</si>
  <si>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</si>
  <si>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</si>
  <si>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</si>
  <si>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</si>
  <si>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</si>
  <si>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</si>
  <si>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</si>
  <si>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</si>
  <si>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</si>
  <si>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</si>
  <si>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</si>
  <si>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</si>
  <si>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</si>
  <si>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</si>
  <si>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</si>
  <si>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</si>
  <si>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</si>
  <si>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</si>
  <si>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</si>
  <si>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</si>
  <si>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</si>
  <si>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</si>
  <si>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</si>
  <si>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</si>
  <si>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</si>
  <si>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</si>
  <si>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</si>
  <si>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</si>
  <si>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</si>
  <si>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</si>
  <si>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</si>
  <si>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</si>
  <si>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</si>
  <si>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</si>
  <si>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</si>
  <si>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</si>
  <si>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</si>
  <si>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</si>
  <si>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</si>
  <si>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</si>
  <si>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</si>
  <si>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</si>
  <si>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</si>
  <si>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</si>
  <si>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</si>
  <si>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</si>
  <si>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</si>
  <si>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</si>
  <si>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</si>
  <si>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</si>
  <si>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</si>
  <si>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</si>
  <si>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</si>
  <si>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</si>
  <si>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</si>
  <si>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</si>
  <si>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</si>
  <si>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</si>
  <si>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</si>
  <si>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</si>
  <si>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</si>
  <si>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</si>
  <si>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</si>
  <si>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</si>
  <si>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</si>
  <si>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</si>
  <si>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</si>
  <si>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</si>
  <si>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</si>
  <si>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</si>
  <si>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</si>
  <si>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</si>
  <si>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</si>
  <si>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</si>
  <si>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</si>
  <si>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</si>
  <si>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</si>
  <si>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</si>
  <si>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</si>
  <si>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</si>
  <si>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</si>
  <si>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</si>
  <si>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</si>
  <si>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</si>
  <si>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</si>
  <si>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</si>
  <si>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</si>
  <si>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</si>
  <si>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</si>
  <si>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</si>
  <si>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</si>
  <si>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</si>
  <si>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</si>
  <si>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</si>
  <si>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</si>
  <si>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</si>
  <si>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</si>
  <si>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</si>
  <si>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</si>
  <si>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</si>
  <si>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</si>
  <si>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</si>
  <si>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</si>
  <si>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</si>
  <si>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</si>
  <si>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</si>
  <si>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</si>
  <si>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</si>
  <si>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</si>
  <si>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</si>
  <si>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</si>
  <si>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</si>
  <si>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</si>
  <si>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</si>
  <si>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</si>
  <si>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</si>
  <si>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</si>
  <si>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</si>
  <si>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</si>
  <si>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</si>
  <si>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</si>
  <si>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</si>
  <si>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</si>
  <si>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</si>
  <si>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</si>
  <si>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</si>
  <si>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</si>
  <si>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</si>
  <si>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</si>
  <si>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</si>
  <si>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</si>
  <si>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</si>
  <si>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</si>
  <si>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</si>
  <si>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</si>
  <si>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</si>
  <si>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</si>
  <si>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</si>
  <si>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</si>
  <si>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</si>
  <si>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</si>
  <si>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</si>
  <si>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</si>
  <si>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</si>
  <si>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</si>
  <si>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</si>
  <si>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</si>
  <si>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</si>
  <si>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</si>
  <si>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</si>
  <si>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</si>
  <si>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</si>
  <si>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</si>
  <si>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</si>
  <si>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</si>
  <si>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</si>
  <si>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</si>
  <si>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</si>
  <si>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</si>
  <si>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</si>
  <si>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</si>
  <si>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</si>
  <si>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</si>
  <si>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</si>
  <si>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</si>
  <si>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</si>
  <si>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</si>
  <si>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</si>
  <si>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</si>
  <si>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</si>
  <si>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</si>
  <si>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</si>
  <si>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</si>
  <si>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</si>
  <si>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</si>
  <si>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</si>
  <si>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</si>
  <si>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</si>
  <si>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</si>
  <si>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</si>
  <si>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</si>
  <si>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</si>
  <si>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</si>
  <si>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</si>
  <si>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</si>
  <si>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</si>
  <si>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</si>
  <si>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</si>
  <si>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</si>
  <si>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</si>
  <si>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</si>
  <si>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</si>
  <si>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</si>
  <si>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</si>
  <si>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</si>
  <si>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</si>
  <si>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</si>
  <si>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</si>
  <si>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</si>
  <si>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</si>
  <si>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</si>
  <si>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</si>
  <si>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</si>
  <si>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</si>
  <si>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</si>
  <si>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</si>
  <si>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</si>
  <si>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</si>
  <si>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</si>
  <si>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</si>
  <si>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</si>
  <si>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</si>
  <si>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</si>
  <si>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</si>
  <si>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</si>
  <si>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</si>
  <si>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</si>
  <si>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</si>
  <si>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</si>
  <si>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</si>
  <si>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</si>
  <si>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</si>
  <si>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</si>
  <si>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</si>
  <si>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</si>
  <si>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</si>
  <si>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</si>
  <si>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</si>
  <si>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</si>
  <si>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</si>
  <si>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</si>
  <si>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</si>
  <si>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</si>
  <si>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</si>
  <si>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</si>
  <si>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</si>
  <si>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</si>
  <si>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</si>
  <si>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</si>
  <si>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</si>
  <si>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</si>
  <si>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</si>
  <si>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</si>
  <si>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</si>
  <si>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</si>
  <si>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</si>
  <si>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</si>
  <si>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</si>
  <si>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</si>
  <si>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</si>
  <si>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</si>
  <si>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</si>
  <si>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</si>
  <si>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</si>
  <si>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</si>
  <si>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</si>
  <si>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</si>
  <si>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</si>
  <si>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</si>
  <si>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</si>
  <si>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</si>
  <si>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</si>
  <si>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</si>
  <si>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</si>
  <si>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</si>
  <si>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</si>
  <si>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</si>
  <si>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</si>
  <si>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</si>
  <si>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</si>
  <si>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</si>
  <si>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</si>
  <si>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</si>
  <si>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</si>
  <si>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</si>
  <si>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</si>
  <si>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</si>
  <si>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</si>
  <si>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</si>
  <si>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</si>
  <si>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</si>
  <si>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</si>
  <si>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</si>
  <si>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</si>
  <si>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</si>
  <si>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</si>
  <si>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</si>
  <si>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</si>
  <si>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</si>
  <si>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</si>
  <si>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</si>
  <si>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</si>
  <si>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</si>
  <si>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</si>
  <si>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</si>
  <si>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</si>
  <si>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</si>
  <si>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</si>
  <si>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</si>
  <si>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</si>
  <si>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</si>
  <si>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</si>
  <si>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</si>
  <si>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</si>
  <si>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</si>
  <si>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</si>
  <si>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</si>
  <si>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</si>
  <si>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</si>
  <si>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</si>
  <si>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</si>
  <si>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</si>
  <si>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</si>
  <si>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</si>
  <si>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</si>
  <si>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</si>
  <si>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</si>
  <si>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</si>
  <si>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</si>
  <si>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</si>
  <si>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</si>
  <si>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</si>
  <si>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</si>
  <si>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</si>
  <si>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</si>
  <si>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</si>
  <si>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</si>
  <si>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</si>
  <si>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</si>
  <si>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</si>
  <si>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</si>
  <si>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</si>
  <si>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</si>
  <si>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</si>
  <si>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</si>
  <si>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</si>
  <si>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</si>
  <si>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</si>
  <si>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</si>
  <si>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</si>
  <si>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</si>
  <si>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</si>
  <si>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</si>
  <si>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</si>
  <si>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</si>
  <si>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</si>
  <si>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</si>
  <si>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</si>
  <si>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</si>
  <si>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</si>
  <si>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</si>
  <si>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</si>
  <si>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</si>
  <si>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</si>
  <si>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</si>
  <si>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</si>
  <si>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</si>
  <si>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</si>
  <si>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</si>
  <si>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</si>
  <si>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</si>
  <si>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</si>
  <si>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</si>
  <si>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</si>
  <si>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</si>
  <si>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</si>
  <si>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</si>
  <si>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</si>
  <si>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</si>
  <si>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</si>
  <si>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</si>
  <si>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</si>
  <si>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</si>
  <si>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</si>
  <si>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</si>
  <si>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</si>
  <si>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</si>
  <si>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</si>
  <si>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</si>
  <si>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</si>
  <si>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</si>
  <si>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</si>
  <si>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</si>
  <si>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</si>
  <si>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</si>
  <si>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</si>
  <si>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</si>
  <si>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</si>
  <si>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</si>
  <si>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</si>
  <si>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</si>
  <si>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</si>
  <si>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</si>
  <si>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</si>
  <si>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</si>
  <si>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</si>
  <si>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</si>
  <si>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</si>
  <si>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</si>
  <si>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</si>
  <si>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</si>
  <si>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</si>
  <si>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</si>
  <si>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</si>
  <si>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</si>
  <si>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</si>
  <si>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</si>
  <si>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</si>
  <si>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</si>
  <si>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</si>
  <si>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</si>
  <si>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</si>
  <si>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</si>
  <si>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</si>
  <si>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</si>
  <si>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</si>
  <si>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</si>
  <si>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</si>
  <si>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</si>
  <si>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</si>
  <si>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</si>
  <si>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</si>
  <si>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</si>
  <si>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</si>
  <si>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</si>
  <si>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</si>
  <si>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</si>
  <si>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</si>
  <si>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</si>
  <si>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</si>
  <si>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</si>
  <si>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</si>
  <si>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</si>
  <si>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</si>
  <si>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</si>
  <si>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</si>
  <si>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</si>
  <si>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</si>
  <si>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</si>
  <si>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</si>
  <si>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</si>
  <si>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</si>
  <si>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</si>
  <si>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</si>
  <si>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</si>
  <si>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</si>
  <si>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</si>
  <si>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</si>
  <si>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</si>
  <si>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</si>
  <si>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</si>
  <si>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</si>
  <si>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</si>
  <si>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</si>
  <si>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</si>
  <si>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</si>
  <si>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</si>
  <si>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</si>
  <si>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</si>
  <si>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</si>
  <si>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</si>
  <si>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</si>
  <si>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</si>
  <si>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</si>
  <si>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</si>
  <si>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</si>
  <si>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</si>
  <si>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</si>
  <si>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</si>
  <si>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</si>
  <si>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</si>
  <si>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</si>
  <si>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</si>
  <si>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</si>
  <si>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</si>
  <si>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</si>
  <si>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</si>
  <si>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</si>
  <si>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</si>
  <si>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</si>
  <si>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</si>
  <si>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</si>
  <si>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</si>
  <si>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</si>
  <si>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</si>
  <si>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</si>
  <si>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</si>
  <si>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</si>
  <si>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</si>
  <si>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</si>
  <si>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</si>
  <si>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</si>
  <si>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</si>
  <si>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</si>
  <si>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</si>
  <si>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</si>
  <si>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</si>
  <si>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</si>
  <si>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</si>
  <si>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</si>
  <si>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</si>
  <si>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</si>
  <si>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</si>
  <si>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</si>
  <si>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</si>
  <si>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</si>
  <si>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</si>
  <si>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</si>
  <si>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</si>
  <si>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</si>
  <si>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</si>
  <si>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</si>
  <si>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</si>
  <si>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</si>
  <si>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</si>
  <si>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</si>
  <si>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</si>
  <si>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</si>
  <si>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</si>
  <si>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</si>
  <si>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</si>
  <si>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</si>
  <si>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</si>
  <si>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</si>
  <si>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</si>
  <si>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</si>
  <si>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</si>
  <si>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</si>
  <si>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</si>
  <si>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</si>
  <si>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</si>
  <si>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</si>
  <si>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</si>
  <si>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</si>
  <si>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</si>
  <si>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</si>
  <si>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</si>
  <si>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</si>
  <si>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</si>
  <si>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</si>
  <si>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</si>
  <si>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</si>
  <si>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</si>
  <si>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</si>
  <si>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</si>
  <si>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</si>
  <si>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</si>
  <si>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</si>
  <si>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</si>
  <si>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</si>
  <si>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</si>
  <si>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</si>
  <si>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</si>
  <si>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</si>
  <si>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</si>
  <si>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</si>
  <si>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</si>
  <si>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</si>
  <si>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</si>
  <si>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</si>
  <si>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</si>
  <si>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</si>
  <si>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</si>
  <si>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</si>
  <si>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</si>
  <si>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</si>
  <si>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</si>
  <si>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</si>
  <si>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</si>
  <si>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</si>
  <si>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</si>
  <si>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</si>
  <si>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</si>
  <si>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</si>
  <si>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</si>
  <si>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</si>
  <si>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</si>
  <si>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</si>
  <si>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</si>
  <si>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</si>
  <si>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</si>
  <si>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</si>
  <si>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</si>
  <si>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</si>
  <si>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</si>
  <si>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</si>
  <si>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</si>
  <si>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</si>
  <si>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</si>
  <si>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</si>
  <si>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</si>
  <si>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</si>
  <si>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</si>
  <si>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</si>
  <si>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</si>
  <si>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</si>
  <si>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</si>
  <si>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</si>
  <si>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</si>
  <si>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</si>
  <si>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</si>
  <si>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</si>
  <si>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</si>
  <si>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</si>
  <si>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</si>
  <si>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</si>
  <si>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</si>
  <si>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</si>
  <si>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</si>
  <si>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</si>
  <si>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</si>
  <si>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</si>
  <si>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</si>
  <si>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</si>
  <si>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</si>
  <si>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</si>
  <si>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</si>
  <si>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</si>
  <si>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</si>
  <si>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</si>
  <si>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</si>
  <si>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</si>
  <si>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</si>
  <si>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</si>
  <si>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</si>
  <si>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</si>
  <si>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</si>
  <si>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</si>
  <si>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</si>
  <si>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</si>
  <si>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</si>
  <si>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</si>
  <si>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</si>
  <si>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</si>
  <si>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</si>
  <si>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</si>
  <si>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</si>
  <si>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</si>
  <si>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</si>
  <si>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</si>
  <si>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</si>
  <si>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</si>
  <si>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</si>
  <si>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</si>
  <si>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</si>
  <si>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</si>
  <si>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</si>
  <si>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</si>
  <si>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</si>
  <si>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</si>
  <si>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</si>
  <si>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</si>
  <si>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</si>
  <si>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</si>
  <si>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</si>
  <si>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</si>
  <si>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</si>
  <si>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</si>
  <si>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</si>
  <si>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</si>
  <si>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</si>
  <si>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</si>
  <si>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</si>
  <si>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</si>
  <si>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</si>
  <si>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</si>
  <si>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</si>
  <si>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</si>
  <si>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</si>
  <si>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</si>
  <si>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</si>
  <si>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</si>
  <si>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</si>
  <si>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</si>
  <si>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</si>
  <si>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</si>
  <si>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</si>
  <si>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</si>
  <si>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</si>
  <si>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</si>
  <si>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</si>
  <si>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</si>
  <si>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</si>
  <si>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</si>
  <si>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</si>
  <si>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</si>
  <si>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</si>
  <si>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</si>
  <si>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</si>
  <si>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</si>
  <si>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</si>
  <si>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</si>
  <si>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</si>
  <si>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</si>
  <si>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</si>
  <si>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</si>
  <si>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</si>
  <si>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</si>
  <si>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</si>
  <si>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</si>
  <si>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</si>
  <si>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</si>
  <si>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</si>
  <si>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</si>
  <si>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</si>
  <si>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</si>
  <si>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</si>
  <si>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</si>
  <si>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</si>
  <si>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</si>
  <si>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</si>
  <si>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</si>
  <si>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</si>
  <si>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</si>
  <si>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</si>
  <si>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</si>
  <si>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</si>
  <si>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</si>
  <si>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</si>
  <si>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</si>
  <si>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</si>
  <si>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</si>
  <si>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</si>
  <si>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</si>
  <si>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</si>
  <si>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</si>
  <si>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</si>
  <si>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</si>
  <si>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</si>
  <si>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</si>
  <si>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</si>
  <si>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</si>
  <si>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</si>
  <si>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</si>
  <si>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</si>
  <si>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</si>
  <si>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</si>
  <si>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</si>
  <si>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</si>
  <si>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</si>
  <si>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</si>
  <si>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</si>
  <si>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</si>
  <si>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</si>
  <si>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</si>
  <si>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</si>
  <si>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</si>
  <si>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</si>
  <si>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</si>
  <si>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</si>
  <si>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</si>
  <si>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</si>
  <si>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</si>
  <si>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</si>
  <si>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</si>
  <si>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</si>
  <si>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</si>
  <si>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</si>
  <si>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</si>
  <si>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</si>
  <si>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</si>
  <si>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</si>
  <si>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</si>
  <si>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</si>
  <si>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</si>
  <si>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</si>
  <si>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</si>
  <si>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</si>
  <si>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</si>
  <si>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</si>
  <si>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</si>
  <si>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</si>
  <si>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</si>
  <si>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</si>
  <si>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</si>
  <si>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</si>
  <si>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</si>
  <si>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</si>
  <si>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</si>
  <si>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</si>
  <si>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</si>
  <si>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</si>
  <si>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</si>
  <si>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</si>
  <si>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</si>
  <si>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</si>
  <si>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</si>
  <si>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</si>
  <si>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</si>
  <si>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</si>
  <si>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</si>
  <si>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</si>
  <si>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</si>
  <si>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</si>
  <si>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</si>
  <si>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</si>
  <si>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</si>
  <si>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</si>
  <si>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</si>
  <si>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</si>
  <si>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</si>
  <si>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</si>
  <si>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</si>
  <si>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</si>
  <si>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</si>
  <si>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</si>
  <si>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</si>
  <si>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</si>
  <si>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</si>
  <si>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</si>
  <si>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</si>
  <si>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</si>
  <si>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</si>
  <si>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</si>
  <si>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</si>
  <si>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</si>
  <si>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</si>
  <si>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</si>
  <si>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</si>
  <si>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</si>
  <si>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</si>
  <si>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</si>
  <si>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</si>
  <si>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</si>
  <si>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</si>
  <si>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</si>
  <si>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</si>
  <si>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</si>
  <si>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</si>
  <si>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</si>
  <si>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</si>
  <si>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</si>
  <si>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</si>
  <si>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</si>
  <si>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</si>
  <si>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</si>
  <si>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</si>
  <si>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</si>
  <si>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</si>
  <si>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</si>
  <si>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</si>
  <si>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</si>
  <si>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</si>
  <si>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</si>
  <si>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</si>
  <si>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</si>
  <si>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</si>
  <si>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</si>
  <si>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</si>
  <si>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</si>
  <si>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</si>
  <si>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</si>
  <si>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</si>
  <si>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</si>
  <si>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</si>
  <si>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</si>
  <si>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</si>
  <si>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</si>
  <si>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</si>
  <si>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</si>
  <si>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</si>
  <si>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</si>
  <si>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</si>
  <si>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</si>
  <si>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</si>
  <si>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</si>
  <si>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</si>
  <si>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</si>
  <si>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</si>
  <si>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</si>
  <si>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</si>
  <si>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</si>
  <si>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</si>
  <si>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</si>
  <si>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</si>
  <si>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</si>
  <si>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</si>
  <si>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</si>
  <si>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</si>
  <si>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</si>
  <si>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</si>
  <si>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</si>
  <si>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</si>
  <si>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</si>
  <si>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</si>
  <si>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</si>
  <si>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</si>
  <si>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</si>
  <si>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</si>
  <si>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</si>
  <si>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</si>
  <si>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</si>
  <si>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</si>
  <si>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</si>
  <si>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</si>
  <si>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</si>
  <si>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</si>
  <si>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</si>
  <si>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</si>
  <si>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</si>
  <si>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</si>
  <si>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</si>
  <si>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</si>
  <si>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</si>
  <si>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</si>
  <si>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</si>
  <si>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</si>
  <si>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</si>
  <si>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</si>
  <si>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</si>
  <si>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</si>
  <si>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</si>
  <si>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</si>
  <si>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</si>
  <si>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</si>
  <si>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</si>
  <si>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</si>
  <si>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</si>
  <si>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</si>
  <si>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</si>
  <si>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</si>
  <si>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</si>
  <si>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</si>
  <si>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</si>
  <si>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</si>
  <si>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</si>
  <si>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</si>
  <si>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</si>
  <si>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</si>
  <si>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</si>
  <si>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</si>
  <si>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</si>
  <si>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</si>
  <si>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</si>
  <si>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</si>
  <si>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</si>
  <si>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</si>
  <si>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</si>
  <si>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</si>
  <si>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</si>
  <si>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</si>
  <si>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</si>
  <si>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</si>
  <si>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</si>
  <si>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</si>
  <si>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</si>
  <si>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</si>
  <si>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</si>
  <si>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</si>
  <si>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</si>
  <si>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</si>
  <si>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</si>
  <si>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</si>
  <si>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</si>
  <si>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</si>
  <si>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</si>
  <si>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</si>
  <si>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</si>
  <si>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</si>
  <si>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</si>
  <si>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</si>
  <si>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</si>
  <si>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</si>
  <si>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</si>
  <si>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</si>
  <si>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</si>
  <si>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</si>
  <si>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</si>
  <si>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</si>
  <si>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</si>
  <si>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</si>
  <si>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</si>
  <si>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</si>
  <si>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</si>
  <si>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</si>
  <si>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</si>
  <si>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</si>
  <si>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</si>
  <si>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</si>
  <si>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</si>
  <si>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</si>
  <si>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</si>
  <si>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</si>
  <si>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</si>
  <si>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</si>
  <si>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</si>
  <si>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</si>
  <si>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</si>
  <si>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</si>
  <si>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</si>
  <si>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</si>
  <si>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</si>
  <si>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</si>
  <si>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</si>
  <si>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</si>
  <si>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</si>
  <si>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</si>
  <si>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</si>
  <si>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</si>
  <si>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</si>
  <si>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</si>
  <si>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</si>
  <si>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</si>
  <si>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</si>
  <si>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</si>
  <si>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</si>
  <si>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</si>
  <si>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</si>
  <si>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</si>
  <si>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</si>
  <si>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</si>
  <si>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</si>
  <si>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</si>
  <si>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</si>
  <si>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</si>
  <si>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</si>
  <si>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</si>
  <si>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</si>
  <si>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</si>
  <si>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</si>
  <si>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</si>
  <si>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</si>
  <si>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</si>
  <si>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</si>
  <si>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</si>
  <si>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</si>
  <si>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</si>
  <si>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</si>
  <si>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</si>
  <si>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</si>
  <si>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</si>
  <si>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</si>
  <si>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</si>
  <si>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</si>
  <si>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</si>
  <si>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</si>
  <si>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</si>
  <si>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</si>
  <si>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</si>
  <si>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</si>
  <si>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</si>
  <si>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</si>
  <si>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</si>
  <si>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</si>
  <si>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</si>
  <si>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</si>
  <si>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</si>
  <si>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</si>
  <si>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</si>
  <si>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</si>
  <si>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</si>
  <si>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</si>
  <si>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</si>
  <si>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</si>
  <si>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</si>
  <si>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</si>
  <si>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</si>
  <si>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</si>
  <si>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</si>
  <si>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</si>
  <si>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</si>
  <si>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</si>
  <si>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</si>
  <si>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</si>
  <si>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</si>
  <si>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</si>
  <si>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</si>
  <si>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</si>
  <si>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</si>
  <si>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</si>
  <si>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</si>
  <si>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</si>
  <si>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</si>
  <si>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</si>
  <si>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</si>
  <si>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</si>
  <si>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</si>
  <si>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</si>
  <si>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</si>
  <si>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</si>
  <si>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</si>
  <si>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</si>
  <si>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</si>
  <si>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</si>
  <si>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</si>
  <si>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</si>
  <si>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</si>
  <si>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</si>
  <si>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</si>
  <si>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</si>
  <si>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</si>
  <si>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</si>
  <si>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</si>
  <si>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</si>
  <si>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</si>
  <si>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</si>
  <si>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</si>
  <si>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</si>
  <si>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</si>
  <si>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</si>
  <si>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</si>
  <si>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</si>
  <si>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</si>
  <si>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</si>
  <si>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</si>
  <si>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</si>
  <si>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</si>
  <si>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</si>
  <si>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</si>
  <si>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</si>
  <si>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</si>
  <si>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</si>
  <si>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</si>
  <si>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</si>
  <si>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</si>
  <si>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</si>
  <si>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</si>
  <si>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</si>
  <si>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</si>
  <si>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</si>
  <si>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</si>
  <si>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</si>
  <si>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</si>
  <si>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</si>
  <si>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</si>
  <si>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</si>
  <si>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</si>
  <si>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</si>
  <si>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</si>
  <si>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</si>
  <si>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</si>
  <si>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</si>
  <si>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</si>
  <si>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</si>
  <si>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</si>
  <si>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</si>
  <si>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</si>
  <si>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</si>
  <si>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</si>
  <si>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</si>
  <si>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</si>
  <si>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</si>
  <si>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</si>
  <si>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</si>
  <si>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</si>
  <si>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</si>
  <si>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</si>
  <si>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</si>
  <si>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</si>
  <si>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</si>
  <si>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</si>
  <si>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</si>
  <si>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</si>
  <si>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</si>
  <si>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</si>
  <si>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</si>
  <si>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</si>
  <si>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</si>
  <si>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</si>
  <si>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</si>
  <si>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</si>
  <si>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</si>
  <si>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</si>
  <si>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</si>
  <si>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</si>
  <si>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</si>
  <si>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</si>
  <si>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</si>
  <si>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</si>
  <si>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</si>
  <si>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</si>
  <si>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</si>
  <si>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</si>
  <si>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</si>
  <si>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</si>
  <si>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</si>
  <si>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</si>
  <si>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</si>
  <si>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</si>
  <si>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</si>
  <si>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</si>
  <si>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</si>
  <si>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</si>
  <si>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</si>
  <si>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</si>
  <si>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</si>
  <si>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</si>
  <si>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</si>
  <si>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</si>
  <si>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</si>
  <si>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</si>
  <si>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</si>
  <si>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</si>
  <si>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</si>
  <si>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</si>
  <si>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</si>
  <si>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</si>
  <si>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</si>
  <si>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</si>
  <si>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</si>
  <si>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</si>
  <si>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</si>
  <si>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</si>
  <si>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</si>
  <si>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</si>
  <si>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</si>
  <si>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</si>
  <si>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</si>
  <si>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</si>
  <si>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</si>
  <si>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</si>
  <si>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</si>
  <si>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</si>
  <si>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</si>
  <si>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</si>
  <si>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</si>
  <si>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</si>
  <si>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</si>
  <si>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</si>
  <si>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</si>
  <si>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</si>
  <si>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</si>
  <si>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</si>
  <si>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</si>
  <si>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</si>
  <si>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</si>
  <si>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</si>
  <si>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</si>
  <si>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</si>
  <si>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</si>
  <si>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</si>
  <si>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</si>
  <si>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</si>
  <si>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</si>
  <si>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</si>
  <si>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</si>
  <si>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</si>
  <si>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</si>
  <si>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</si>
  <si>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</si>
  <si>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</si>
  <si>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</si>
  <si>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</si>
  <si>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</si>
  <si>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</si>
  <si>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</si>
  <si>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</si>
  <si>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</si>
  <si>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</si>
  <si>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</si>
  <si>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</si>
  <si>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</si>
  <si>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</si>
  <si>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</si>
  <si>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</si>
  <si>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</si>
  <si>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</si>
  <si>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</si>
  <si>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</si>
  <si>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</si>
  <si>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</si>
  <si>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</si>
  <si>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</si>
  <si>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</si>
  <si>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</si>
  <si>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</si>
  <si>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</si>
  <si>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</si>
  <si>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</si>
  <si>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</si>
  <si>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</si>
  <si>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</si>
  <si>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</si>
  <si>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</si>
  <si>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</si>
  <si>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</si>
  <si>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</si>
  <si>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</si>
  <si>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</si>
  <si>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</si>
  <si>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</si>
  <si>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</si>
  <si>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</si>
  <si>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</si>
  <si>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</si>
  <si>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</si>
  <si>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</si>
  <si>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</si>
  <si>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</si>
  <si>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</si>
  <si>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</si>
  <si>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</si>
  <si>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</si>
  <si>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</si>
  <si>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</si>
  <si>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</si>
  <si>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</si>
  <si>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</si>
  <si>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</si>
  <si>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</si>
  <si>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</si>
  <si>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</si>
  <si>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</si>
  <si>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</si>
  <si>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</si>
  <si>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</si>
  <si>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</si>
  <si>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</si>
  <si>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</si>
  <si>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</si>
  <si>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</si>
  <si>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</si>
  <si>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</si>
  <si>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</si>
  <si>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</si>
  <si>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</si>
  <si>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</si>
  <si>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</si>
  <si>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</si>
  <si>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</si>
  <si>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</si>
  <si>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</si>
  <si>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</si>
  <si>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</si>
  <si>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</si>
  <si>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</si>
  <si>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</si>
  <si>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</si>
  <si>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</si>
  <si>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</si>
  <si>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</si>
  <si>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</si>
  <si>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</si>
  <si>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</si>
  <si>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</si>
  <si>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</si>
  <si>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</si>
  <si>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</si>
  <si>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</si>
  <si>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</si>
  <si>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</si>
  <si>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</si>
  <si>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</si>
  <si>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</si>
  <si>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</si>
  <si>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</si>
  <si>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</si>
  <si>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</si>
  <si>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</si>
  <si>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</si>
  <si>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</si>
  <si>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</si>
  <si>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</si>
  <si>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</si>
  <si>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</si>
  <si>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</si>
  <si>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</si>
  <si>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</si>
  <si>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</si>
  <si>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</si>
  <si>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</si>
  <si>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</si>
  <si>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</si>
  <si>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</si>
  <si>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</si>
  <si>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</si>
  <si>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</si>
  <si>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</si>
  <si>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</si>
  <si>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</si>
  <si>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</si>
  <si>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</si>
  <si>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</si>
  <si>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</si>
  <si>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</si>
  <si>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</si>
  <si>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</si>
  <si>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</si>
  <si>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</si>
  <si>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</si>
  <si>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</si>
  <si>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</si>
  <si>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</si>
  <si>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</si>
  <si>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</si>
  <si>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</si>
  <si>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</si>
  <si>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</si>
  <si>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</si>
  <si>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</si>
  <si>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</si>
  <si>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</si>
  <si>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</si>
  <si>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</si>
  <si>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</si>
  <si>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</si>
  <si>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</si>
  <si>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</si>
  <si>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</si>
  <si>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</si>
  <si>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</si>
  <si>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</si>
  <si>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</si>
  <si>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</si>
  <si>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</si>
  <si>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</si>
  <si>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</si>
  <si>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</si>
  <si>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</si>
  <si>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</si>
  <si>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</si>
  <si>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</si>
  <si>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</si>
  <si>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</si>
  <si>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</si>
  <si>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</si>
  <si>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</si>
  <si>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</si>
  <si>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</si>
  <si>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</si>
  <si>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</si>
  <si>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</si>
  <si>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</si>
  <si>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</si>
  <si>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</si>
  <si>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</si>
  <si>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</si>
  <si>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</si>
  <si>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</si>
  <si>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</si>
  <si>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</si>
  <si>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</si>
  <si>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</si>
  <si>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</si>
  <si>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</si>
  <si>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</si>
  <si>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</si>
  <si>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</si>
  <si>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</si>
  <si>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</si>
  <si>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</si>
  <si>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</si>
  <si>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</si>
  <si>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</si>
  <si>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</si>
  <si>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</si>
  <si>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</si>
  <si>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</si>
  <si>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</si>
  <si>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</si>
  <si>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</si>
  <si>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</si>
  <si>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</si>
  <si>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</si>
  <si>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</si>
  <si>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</si>
  <si>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</si>
  <si>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</si>
  <si>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</si>
  <si>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</si>
  <si>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</si>
  <si>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</si>
  <si>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</si>
  <si>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</si>
  <si>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</si>
  <si>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</si>
  <si>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</si>
  <si>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</si>
  <si>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</si>
  <si>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</si>
  <si>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</si>
  <si>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</si>
  <si>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</si>
  <si>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</si>
  <si>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</si>
  <si>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</si>
  <si>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</si>
  <si>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</si>
  <si>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</si>
  <si>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</si>
  <si>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</si>
  <si>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</si>
  <si>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</si>
  <si>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</si>
  <si>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</si>
  <si>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</si>
  <si>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</si>
  <si>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</si>
  <si>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</si>
  <si>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</si>
  <si>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</si>
  <si>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</si>
  <si>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</si>
  <si>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</si>
  <si>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</si>
  <si>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</si>
  <si>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</si>
  <si>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</si>
  <si>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</si>
  <si>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</si>
  <si>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</si>
  <si>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</si>
  <si>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</si>
  <si>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</si>
  <si>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</si>
  <si>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</si>
  <si>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</si>
  <si>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</si>
  <si>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</si>
  <si>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</si>
  <si>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</si>
  <si>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</si>
  <si>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</si>
  <si>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</si>
  <si>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</si>
  <si>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</si>
  <si>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</si>
  <si>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</si>
  <si>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</si>
  <si>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</si>
  <si>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</si>
  <si>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</si>
  <si>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</si>
  <si>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</si>
  <si>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</si>
  <si>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</si>
  <si>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</si>
  <si>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</si>
  <si>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</si>
  <si>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</si>
  <si>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</si>
  <si>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</si>
  <si>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</si>
  <si>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</si>
  <si>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</si>
  <si>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</si>
  <si>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</si>
  <si>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</si>
  <si>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</si>
  <si>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</si>
  <si>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</si>
  <si>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</si>
  <si>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</si>
  <si>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</si>
  <si>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</si>
  <si>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</si>
  <si>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</si>
  <si>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</si>
  <si>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</si>
  <si>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</si>
  <si>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</si>
  <si>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</si>
  <si>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</si>
  <si>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</si>
  <si>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</si>
  <si>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</si>
  <si>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</si>
  <si>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</si>
  <si>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</si>
  <si>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</si>
  <si>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</si>
  <si>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</si>
  <si>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</si>
  <si>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</si>
  <si>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</si>
  <si>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</si>
  <si>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</si>
  <si>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</si>
  <si>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</si>
  <si>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</si>
  <si>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</si>
  <si>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</si>
  <si>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</si>
  <si>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</si>
  <si>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</si>
  <si>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</si>
  <si>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</si>
  <si>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</si>
  <si>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</si>
  <si>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</si>
  <si>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</si>
  <si>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</si>
  <si>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</si>
  <si>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</si>
  <si>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</si>
  <si>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</si>
  <si>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</si>
  <si>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</si>
  <si>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</si>
  <si>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</si>
  <si>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</si>
  <si>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</si>
  <si>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</si>
  <si>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</si>
  <si>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</si>
  <si>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</si>
  <si>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</si>
  <si>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</si>
  <si>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</si>
  <si>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</si>
  <si>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</si>
  <si>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</si>
  <si>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</si>
  <si>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</si>
  <si>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</si>
  <si>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</si>
  <si>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</si>
  <si>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</si>
  <si>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</si>
  <si>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</si>
  <si>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</si>
  <si>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</si>
  <si>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</si>
  <si>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</si>
  <si>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</si>
  <si>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</si>
  <si>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</si>
  <si>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</si>
  <si>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</si>
  <si>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</si>
  <si>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</si>
  <si>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</si>
  <si>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</si>
  <si>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</si>
  <si>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</si>
  <si>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</si>
  <si>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</si>
  <si>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</si>
  <si>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</si>
  <si>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</si>
  <si>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</si>
  <si>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</si>
  <si>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</si>
  <si>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</si>
  <si>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</si>
  <si>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</si>
  <si>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</si>
  <si>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</si>
  <si>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</si>
  <si>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</si>
  <si>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</si>
  <si>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</si>
  <si>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</si>
  <si>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</si>
  <si>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</si>
  <si>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</si>
  <si>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</si>
  <si>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</si>
  <si>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</si>
  <si>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</si>
  <si>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</si>
  <si>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</si>
  <si>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</si>
  <si>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</si>
  <si>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</si>
  <si>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</si>
  <si>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</si>
  <si>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</si>
  <si>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</si>
  <si>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</si>
  <si>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</si>
  <si>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</si>
  <si>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</si>
  <si>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</si>
  <si>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</si>
  <si>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</si>
  <si>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</si>
  <si>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</si>
  <si>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</si>
  <si>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</si>
  <si>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</si>
  <si>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</si>
  <si>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</si>
  <si>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</si>
  <si>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</si>
  <si>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</si>
  <si>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</si>
  <si>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</si>
  <si>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</si>
  <si>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</si>
  <si>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</si>
  <si>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</si>
  <si>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</si>
  <si>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</si>
  <si>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</si>
  <si>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</si>
  <si>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</si>
  <si>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</si>
  <si>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</si>
  <si>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</si>
  <si>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</si>
  <si>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</si>
  <si>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</si>
  <si>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</si>
  <si>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</si>
  <si>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</si>
  <si>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</si>
  <si>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</si>
  <si>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</si>
  <si>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</si>
  <si>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</si>
  <si>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</si>
  <si>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</si>
  <si>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</si>
  <si>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</si>
  <si>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</si>
  <si>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</si>
  <si>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</si>
  <si>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</si>
  <si>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</si>
  <si>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</si>
  <si>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</si>
  <si>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</si>
  <si>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</si>
  <si>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</si>
  <si>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</si>
  <si>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</si>
  <si>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</si>
  <si>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</si>
  <si>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</si>
  <si>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</si>
  <si>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</si>
  <si>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</si>
  <si>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</si>
  <si>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</si>
  <si>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</si>
  <si>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</si>
  <si>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</si>
  <si>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</si>
  <si>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</si>
  <si>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</si>
  <si>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</si>
  <si>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</si>
  <si>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</si>
  <si>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</si>
  <si>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</si>
  <si>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</si>
  <si>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</si>
  <si>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</si>
  <si>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</si>
  <si>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</si>
  <si>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</si>
  <si>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</si>
  <si>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</si>
  <si>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</si>
  <si>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</si>
  <si>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</si>
  <si>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</si>
  <si>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</si>
  <si>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</si>
  <si>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</si>
  <si>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</si>
  <si>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</si>
  <si>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</si>
  <si>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</si>
  <si>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</si>
  <si>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</si>
  <si>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</si>
  <si>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</si>
  <si>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</si>
  <si>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</si>
  <si>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</si>
  <si>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</si>
  <si>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</si>
  <si>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</si>
  <si>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</si>
  <si>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</si>
  <si>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</si>
  <si>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</si>
  <si>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</si>
  <si>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</si>
  <si>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</si>
  <si>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</si>
  <si>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</si>
  <si>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</si>
  <si>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</si>
  <si>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</si>
  <si>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</si>
  <si>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</si>
  <si>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</si>
  <si>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</si>
  <si>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</si>
  <si>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</si>
  <si>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</si>
  <si>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</si>
  <si>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</si>
  <si>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</si>
  <si>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</si>
  <si>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</si>
  <si>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</si>
  <si>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</si>
  <si>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</si>
  <si>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</si>
  <si>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</si>
  <si>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</si>
  <si>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</si>
  <si>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</si>
  <si>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</si>
  <si>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</si>
  <si>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</si>
  <si>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</si>
  <si>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</si>
  <si>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</si>
  <si>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</si>
  <si>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</si>
  <si>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</si>
  <si>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</si>
  <si>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</si>
  <si>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</si>
  <si>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</si>
  <si>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</si>
  <si>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</si>
  <si>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</si>
  <si>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</si>
  <si>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</si>
  <si>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</si>
  <si>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</si>
  <si>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</si>
  <si>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</si>
  <si>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</si>
  <si>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</si>
  <si>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</si>
  <si>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</si>
  <si>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</si>
  <si>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</si>
  <si>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</si>
  <si>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</si>
  <si>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</si>
  <si>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</si>
  <si>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</si>
  <si>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</si>
  <si>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</si>
  <si>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</si>
  <si>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</si>
  <si>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</si>
  <si>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</si>
  <si>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</si>
  <si>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</si>
  <si>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</si>
  <si>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</si>
  <si>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</si>
  <si>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</si>
  <si>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</si>
  <si>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</si>
  <si>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</si>
  <si>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</si>
  <si>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</si>
  <si>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</si>
  <si>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</si>
  <si>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</si>
  <si>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</si>
  <si>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</si>
  <si>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</si>
  <si>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</si>
  <si>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</si>
  <si>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</si>
  <si>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</si>
  <si>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</si>
  <si>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</si>
  <si>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</si>
  <si>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</si>
  <si>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</si>
  <si>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</si>
  <si>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</si>
  <si>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</si>
  <si>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</si>
  <si>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</si>
  <si>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</si>
  <si>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</si>
  <si>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</si>
  <si>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</si>
  <si>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</si>
  <si>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</si>
  <si>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</si>
  <si>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</si>
  <si>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</si>
  <si>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</si>
  <si>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</si>
  <si>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</si>
  <si>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</si>
  <si>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</si>
  <si>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</si>
  <si>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</si>
  <si>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</si>
  <si>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</si>
  <si>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</si>
  <si>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</si>
  <si>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</si>
  <si>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</si>
  <si>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</si>
  <si>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</si>
  <si>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</si>
  <si>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</si>
  <si>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</si>
  <si>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</si>
  <si>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</si>
  <si>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</si>
  <si>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</si>
  <si>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</si>
  <si>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</si>
  <si>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</si>
  <si>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</si>
  <si>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</si>
  <si>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</si>
  <si>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</si>
  <si>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</si>
  <si>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</si>
  <si>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</si>
  <si>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</si>
  <si>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</si>
  <si>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</si>
  <si>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</si>
  <si>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</si>
  <si>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</si>
  <si>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</si>
  <si>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</si>
  <si>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</si>
  <si>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</si>
  <si>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</si>
  <si>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</si>
  <si>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</si>
  <si>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</si>
  <si>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</si>
  <si>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</si>
  <si>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</si>
  <si>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</si>
  <si>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</si>
  <si>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</si>
  <si>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</si>
  <si>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</si>
  <si>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</si>
  <si>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</si>
  <si>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</si>
  <si>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</si>
  <si>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</si>
  <si>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</si>
  <si>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</si>
  <si>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</si>
  <si>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</si>
  <si>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</si>
  <si>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</si>
  <si>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</si>
  <si>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</si>
  <si>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</si>
  <si>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</si>
  <si>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</si>
  <si>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</si>
  <si>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</si>
  <si>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</si>
  <si>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</si>
  <si>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</si>
  <si>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</si>
  <si>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</si>
  <si>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</si>
  <si>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</si>
  <si>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</si>
  <si>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</si>
  <si>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</si>
  <si>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</si>
  <si>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</si>
  <si>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</si>
  <si>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</si>
  <si>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</si>
  <si>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</si>
  <si>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</si>
  <si>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</si>
  <si>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</si>
  <si>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</si>
  <si>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</si>
  <si>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</si>
  <si>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</si>
  <si>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</si>
  <si>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</si>
  <si>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</si>
  <si>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</si>
  <si>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</si>
  <si>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</si>
  <si>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</si>
  <si>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</si>
  <si>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</si>
  <si>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</si>
  <si>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</si>
  <si>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</si>
  <si>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</si>
  <si>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</si>
  <si>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</si>
  <si>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</si>
  <si>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</si>
  <si>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</si>
  <si>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</si>
  <si>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</si>
  <si>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</si>
  <si>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</si>
  <si>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</si>
  <si>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</si>
  <si>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</si>
  <si>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</si>
  <si>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</si>
  <si>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</si>
  <si>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</si>
  <si>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</si>
  <si>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</si>
  <si>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</si>
  <si>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</si>
  <si>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</si>
  <si>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</si>
  <si>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</si>
  <si>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</si>
  <si>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</si>
  <si>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</si>
  <si>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</si>
  <si>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</si>
  <si>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</si>
  <si>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</si>
  <si>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</si>
  <si>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</si>
  <si>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</si>
  <si>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</si>
  <si>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</si>
  <si>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</si>
  <si>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</si>
  <si>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</si>
  <si>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</si>
  <si>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</si>
  <si>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</si>
  <si>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</si>
  <si>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</si>
  <si>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</si>
  <si>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</si>
  <si>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</si>
  <si>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</si>
  <si>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</si>
  <si>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</si>
  <si>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</si>
  <si>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</si>
  <si>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</si>
  <si>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</si>
  <si>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</si>
  <si>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</si>
  <si>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</si>
  <si>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</si>
  <si>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</si>
  <si>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</si>
  <si>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</si>
  <si>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</si>
  <si>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</si>
  <si>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</si>
  <si>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</si>
  <si>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</si>
  <si>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</si>
  <si>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</si>
  <si>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</si>
  <si>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</si>
  <si>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</si>
  <si>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</si>
  <si>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</si>
  <si>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</si>
  <si>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</si>
  <si>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</si>
  <si>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</si>
  <si>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</si>
  <si>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</si>
  <si>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</si>
  <si>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</si>
  <si>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</si>
  <si>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</si>
  <si>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</si>
  <si>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</si>
  <si>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</si>
  <si>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</si>
  <si>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</si>
  <si>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</si>
  <si>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</si>
  <si>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</si>
  <si>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</si>
  <si>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</si>
  <si>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</si>
  <si>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</si>
  <si>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</si>
  <si>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</si>
  <si>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</si>
  <si>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</si>
  <si>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</si>
  <si>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</si>
  <si>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</si>
  <si>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</si>
  <si>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</si>
  <si>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</si>
  <si>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</si>
  <si>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</si>
  <si>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</si>
  <si>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</si>
  <si>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</si>
  <si>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</si>
  <si>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</si>
  <si>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</si>
  <si>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</si>
  <si>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</si>
  <si>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</si>
  <si>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</si>
  <si>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</si>
  <si>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</si>
  <si>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</si>
  <si>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</si>
  <si>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</si>
  <si>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</si>
  <si>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</si>
  <si>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</si>
  <si>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</si>
  <si>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</si>
  <si>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</si>
  <si>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</si>
  <si>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</si>
  <si>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</si>
  <si>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</si>
  <si>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</si>
  <si>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</si>
  <si>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</si>
  <si>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</si>
  <si>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</si>
  <si>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</si>
  <si>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</si>
  <si>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</si>
  <si>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</si>
  <si>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</si>
  <si>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</si>
  <si>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</si>
  <si>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</si>
  <si>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</si>
  <si>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</si>
  <si>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</si>
  <si>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</si>
  <si>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</si>
  <si>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</si>
  <si>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</si>
  <si>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</si>
  <si>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</si>
  <si>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</si>
  <si>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</si>
  <si>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</si>
  <si>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</si>
  <si>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</si>
  <si>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</si>
  <si>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</si>
  <si>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</si>
  <si>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</si>
  <si>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</si>
  <si>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</si>
  <si>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</si>
  <si>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</si>
  <si>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</si>
  <si>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</si>
  <si>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</si>
  <si>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</si>
  <si>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</si>
  <si>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</si>
  <si>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</si>
  <si>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</si>
  <si>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</si>
  <si>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</si>
  <si>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</si>
  <si>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</si>
  <si>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</si>
  <si>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</si>
  <si>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</si>
  <si>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</si>
  <si>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</si>
  <si>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</si>
  <si>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</si>
  <si>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</si>
  <si>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</si>
  <si>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</si>
  <si>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</si>
  <si>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</si>
  <si>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</si>
  <si>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</si>
  <si>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</si>
  <si>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</si>
  <si>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</si>
  <si>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</si>
  <si>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</si>
  <si>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</si>
  <si>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</si>
  <si>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</si>
  <si>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</si>
  <si>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</si>
  <si>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</si>
  <si>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</si>
  <si>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</si>
  <si>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</si>
  <si>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</si>
  <si>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</si>
  <si>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</si>
  <si>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</si>
  <si>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</si>
  <si>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</si>
  <si>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</si>
  <si>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</si>
  <si>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</si>
  <si>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</si>
  <si>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</si>
  <si>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</si>
  <si>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</si>
  <si>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</si>
  <si>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</si>
  <si>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</si>
  <si>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</si>
  <si>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</si>
  <si>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</si>
  <si>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</si>
  <si>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</si>
  <si>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</si>
  <si>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</si>
  <si>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</si>
  <si>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</si>
  <si>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</si>
  <si>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</si>
  <si>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</si>
  <si>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</si>
  <si>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</si>
  <si>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</si>
  <si>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</si>
  <si>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</si>
  <si>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</si>
  <si>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</si>
  <si>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</si>
  <si>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</si>
  <si>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</si>
  <si>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</si>
  <si>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</si>
  <si>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</si>
  <si>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</si>
  <si>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</si>
  <si>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</si>
  <si>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</si>
  <si>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</si>
  <si>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</si>
  <si>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</si>
  <si>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</si>
  <si>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</si>
  <si>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</si>
  <si>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</si>
  <si>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</si>
  <si>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</si>
  <si>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</si>
  <si>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</si>
  <si>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</si>
  <si>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</si>
  <si>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</si>
  <si>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</si>
  <si>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</si>
  <si>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</si>
  <si>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</si>
  <si>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</si>
  <si>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</si>
  <si>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</si>
  <si>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</si>
  <si>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</si>
  <si>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</si>
  <si>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</si>
  <si>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</si>
  <si>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</si>
  <si>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</si>
  <si>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</si>
  <si>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</si>
  <si>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</si>
  <si>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</si>
  <si>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</si>
  <si>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</si>
  <si>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</si>
  <si>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</si>
  <si>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</si>
  <si>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</si>
  <si>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</si>
  <si>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</si>
  <si>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</si>
  <si>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</si>
  <si>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</si>
  <si>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</si>
  <si>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</si>
  <si>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</si>
  <si>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</si>
  <si>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</si>
  <si>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</si>
  <si>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</si>
  <si>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</si>
  <si>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</si>
  <si>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</si>
  <si>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</si>
  <si>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</si>
  <si>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</si>
  <si>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</si>
  <si>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</si>
  <si>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</si>
  <si>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</si>
  <si>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</si>
  <si>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</si>
  <si>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</si>
  <si>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</si>
  <si>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</si>
  <si>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</si>
  <si>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</si>
  <si>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</si>
  <si>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</si>
  <si>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</si>
  <si>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</si>
  <si>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</si>
  <si>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</si>
  <si>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</si>
  <si>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</si>
  <si>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</si>
  <si>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</si>
  <si>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</si>
  <si>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</si>
  <si>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</si>
  <si>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</si>
  <si>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</si>
  <si>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</si>
  <si>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</si>
  <si>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</si>
  <si>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</si>
  <si>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</si>
  <si>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</si>
  <si>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</si>
  <si>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</si>
  <si>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</si>
  <si>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</si>
  <si>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</si>
  <si>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</si>
  <si>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</si>
  <si>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</si>
  <si>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</si>
  <si>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</si>
  <si>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</si>
  <si>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</si>
  <si>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</si>
  <si>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</si>
  <si>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</si>
  <si>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</si>
  <si>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</si>
  <si>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</si>
  <si>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</si>
  <si>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</si>
  <si>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</si>
  <si>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</si>
  <si>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</si>
  <si>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</si>
  <si>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</si>
  <si>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</si>
  <si>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</si>
  <si>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</si>
  <si>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</si>
  <si>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</si>
  <si>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</si>
  <si>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</si>
  <si>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</si>
  <si>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</si>
  <si>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</si>
  <si>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</si>
  <si>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</si>
  <si>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</si>
  <si>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</si>
  <si>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</si>
  <si>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</si>
  <si>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</si>
  <si>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</si>
  <si>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</si>
  <si>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</si>
  <si>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</si>
  <si>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</si>
  <si>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</si>
  <si>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</si>
  <si>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</si>
  <si>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</si>
  <si>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</si>
  <si>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</si>
  <si>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</si>
  <si>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</si>
  <si>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</si>
  <si>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</si>
  <si>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</si>
  <si>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</si>
  <si>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</si>
  <si>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</si>
  <si>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</si>
  <si>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</si>
  <si>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</si>
  <si>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</si>
  <si>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</si>
  <si>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</si>
  <si>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</si>
  <si>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</si>
  <si>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</si>
  <si>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</si>
  <si>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</si>
  <si>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</si>
  <si>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</si>
  <si>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</si>
  <si>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</si>
  <si>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</si>
  <si>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</si>
  <si>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</si>
  <si>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</si>
  <si>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</si>
  <si>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</si>
  <si>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</si>
  <si>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</si>
  <si>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</si>
  <si>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</si>
  <si>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</si>
  <si>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</si>
  <si>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</si>
  <si>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</si>
  <si>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</si>
  <si>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</si>
  <si>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</si>
  <si>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</si>
  <si>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</si>
  <si>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</si>
  <si>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</si>
  <si>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</si>
  <si>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</si>
  <si>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</si>
  <si>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</si>
  <si>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</si>
  <si>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</si>
  <si>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</si>
  <si>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</si>
  <si>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</si>
  <si>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</si>
  <si>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</si>
  <si>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</si>
  <si>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</si>
  <si>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</si>
  <si>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</si>
  <si>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</si>
  <si>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</si>
  <si>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</si>
  <si>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</si>
  <si>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</si>
  <si>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</si>
  <si>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</si>
  <si>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</si>
  <si>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</si>
  <si>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</si>
  <si>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</si>
  <si>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</si>
  <si>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</si>
  <si>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</si>
  <si>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</si>
  <si>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</si>
  <si>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</si>
  <si>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</si>
  <si>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</si>
  <si>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</si>
  <si>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</si>
  <si>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</si>
  <si>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</si>
  <si>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</si>
  <si>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</si>
  <si>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</si>
  <si>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</si>
  <si>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</si>
  <si>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</si>
  <si>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</si>
  <si>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</si>
  <si>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</si>
  <si>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</si>
  <si>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</si>
  <si>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</si>
  <si>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</si>
  <si>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</si>
  <si>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</si>
  <si>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</si>
  <si>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</si>
  <si>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</si>
  <si>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</si>
  <si>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</si>
  <si>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</si>
  <si>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</si>
  <si>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</si>
  <si>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</si>
  <si>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</si>
  <si>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</si>
  <si>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</si>
  <si>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</si>
  <si>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</si>
  <si>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</si>
  <si>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</si>
  <si>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</si>
  <si>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</si>
  <si>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</si>
  <si>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</si>
  <si>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</si>
  <si>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</si>
  <si>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</si>
  <si>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</si>
  <si>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</si>
  <si>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</si>
  <si>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</si>
  <si>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</si>
  <si>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</si>
  <si>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</si>
  <si>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</si>
  <si>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</si>
  <si>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</si>
  <si>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</si>
  <si>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</si>
  <si>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</si>
  <si>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</si>
  <si>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</si>
  <si>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</si>
  <si>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</si>
  <si>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</si>
  <si>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</si>
  <si>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</si>
  <si>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</si>
  <si>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</si>
  <si>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</si>
  <si>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</si>
  <si>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</si>
  <si>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</si>
  <si>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</si>
  <si>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</si>
  <si>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</si>
  <si>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</si>
  <si>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</si>
  <si>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</si>
  <si>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</si>
  <si>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</si>
  <si>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</si>
  <si>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</si>
  <si>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</si>
  <si>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</si>
  <si>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</si>
  <si>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</si>
  <si>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</si>
  <si>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</si>
  <si>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</si>
  <si>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</si>
  <si>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</si>
  <si>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</si>
  <si>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</si>
  <si>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</si>
  <si>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</si>
  <si>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</si>
  <si>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</si>
  <si>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</si>
  <si>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</si>
  <si>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</si>
  <si>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</si>
  <si>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</si>
  <si>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</si>
  <si>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</si>
  <si>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</si>
  <si>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</si>
  <si>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</si>
  <si>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</si>
  <si>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</si>
  <si>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</si>
  <si>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</si>
  <si>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</si>
  <si>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</si>
  <si>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</si>
  <si>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</si>
  <si>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</si>
  <si>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</si>
  <si>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</si>
  <si>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</si>
  <si>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</si>
  <si>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</si>
  <si>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</si>
  <si>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</si>
  <si>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</si>
  <si>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</si>
  <si>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</si>
  <si>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</si>
  <si>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</si>
  <si>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</si>
  <si>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</si>
  <si>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</si>
  <si>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</si>
  <si>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</si>
  <si>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</si>
  <si>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</si>
  <si>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</si>
  <si>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</si>
  <si>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</si>
  <si>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</si>
  <si>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</si>
  <si>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</si>
  <si>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</si>
  <si>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</si>
  <si>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</si>
  <si>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</si>
  <si>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</si>
  <si>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</si>
  <si>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</si>
  <si>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</si>
  <si>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</si>
  <si>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</si>
  <si>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</si>
  <si>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</si>
  <si>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</si>
  <si>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</si>
  <si>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</si>
  <si>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</si>
  <si>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</si>
  <si>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</si>
  <si>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</si>
  <si>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</si>
  <si>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</si>
  <si>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</si>
  <si>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</si>
  <si>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</si>
  <si>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</si>
  <si>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</si>
  <si>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</si>
  <si>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</si>
  <si>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</si>
  <si>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</si>
  <si>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</si>
  <si>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</si>
  <si>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</si>
  <si>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</si>
  <si>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</si>
  <si>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</si>
  <si>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</si>
  <si>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</si>
  <si>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</si>
  <si>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</si>
  <si>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</si>
  <si>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</si>
  <si>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</si>
  <si>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</si>
  <si>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</si>
  <si>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</si>
  <si>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</si>
  <si>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</si>
  <si>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</si>
  <si>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</si>
  <si>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</si>
  <si>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</si>
  <si>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</si>
  <si>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</si>
  <si>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</si>
  <si>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</si>
  <si>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</si>
  <si>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</si>
  <si>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</si>
  <si>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</si>
  <si>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</si>
  <si>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</si>
  <si>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</si>
  <si>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</si>
  <si>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</si>
  <si>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</si>
  <si>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</si>
  <si>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</si>
  <si>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</si>
  <si>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</si>
  <si>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</si>
  <si>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</si>
  <si>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</si>
  <si>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</si>
  <si>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</si>
  <si>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</si>
  <si>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</si>
  <si>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</si>
  <si>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</si>
  <si>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</si>
  <si>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</si>
  <si>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</si>
  <si>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</si>
  <si>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</si>
  <si>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</si>
  <si>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</si>
  <si>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</si>
  <si>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</si>
  <si>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</si>
  <si>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</si>
  <si>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</si>
  <si>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</si>
  <si>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</si>
  <si>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</si>
  <si>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</si>
  <si>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</si>
  <si>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</si>
  <si>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</si>
  <si>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</si>
  <si>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</si>
  <si>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</si>
  <si>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</si>
  <si>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</si>
  <si>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</si>
  <si>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</si>
  <si>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</si>
  <si>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</si>
  <si>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</si>
  <si>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</si>
  <si>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</si>
  <si>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</si>
  <si>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</si>
  <si>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</si>
  <si>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</si>
  <si>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</si>
  <si>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</si>
  <si>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</si>
  <si>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</si>
  <si>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</si>
  <si>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</si>
  <si>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</si>
  <si>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</si>
  <si>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</si>
  <si>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</si>
  <si>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</si>
  <si>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</si>
  <si>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</si>
  <si>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</si>
  <si>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</si>
  <si>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</si>
  <si>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</si>
  <si>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</si>
  <si>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</si>
  <si>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</si>
  <si>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</si>
  <si>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</si>
  <si>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</si>
  <si>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</si>
  <si>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</si>
  <si>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</si>
  <si>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</si>
  <si>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</si>
  <si>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</si>
  <si>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</si>
  <si>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</si>
  <si>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</si>
  <si>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</si>
  <si>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</si>
  <si>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</si>
  <si>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</si>
  <si>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</si>
  <si>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</si>
  <si>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</si>
  <si>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</si>
  <si>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</si>
  <si>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</si>
  <si>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</si>
  <si>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</si>
  <si>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</si>
  <si>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</si>
  <si>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</si>
  <si>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</si>
  <si>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</si>
  <si>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</si>
  <si>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</si>
  <si>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</si>
  <si>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</si>
  <si>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</si>
  <si>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</si>
  <si>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</si>
  <si>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</si>
  <si>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</si>
  <si>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</si>
  <si>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</si>
  <si>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</si>
  <si>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</si>
  <si>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</si>
  <si>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</si>
  <si>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</si>
  <si>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</si>
  <si>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</si>
  <si>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</si>
  <si>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</si>
  <si>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</si>
  <si>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</si>
  <si>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</si>
  <si>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</si>
  <si>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</si>
  <si>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</si>
  <si>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</si>
  <si>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</si>
  <si>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</si>
  <si>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</si>
  <si>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</si>
  <si>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</si>
  <si>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</si>
  <si>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</si>
  <si>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</si>
  <si>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</si>
  <si>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</si>
  <si>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</si>
  <si>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</si>
  <si>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</si>
  <si>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</si>
  <si>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</si>
  <si>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</si>
  <si>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</si>
  <si>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</si>
  <si>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</si>
  <si>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</si>
  <si>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</si>
  <si>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</si>
  <si>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</si>
  <si>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</si>
  <si>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</si>
  <si>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</si>
  <si>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</si>
  <si>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</si>
  <si>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</si>
  <si>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</si>
  <si>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</si>
  <si>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</si>
  <si>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</si>
  <si>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</si>
  <si>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</si>
  <si>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</si>
  <si>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</si>
  <si>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</si>
  <si>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</si>
  <si>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</si>
  <si>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</si>
  <si>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</si>
  <si>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</si>
  <si>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</si>
  <si>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</si>
  <si>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</si>
  <si>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</si>
  <si>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</si>
  <si>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</si>
  <si>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</si>
  <si>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</si>
  <si>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</si>
  <si>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</si>
  <si>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</si>
  <si>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</si>
  <si>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</si>
  <si>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</si>
  <si>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</si>
  <si>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</si>
  <si>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</si>
  <si>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</si>
  <si>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</si>
  <si>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</si>
  <si>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</si>
  <si>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</si>
  <si>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</si>
  <si>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</si>
  <si>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</si>
  <si>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</si>
  <si>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</si>
  <si>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</si>
  <si>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</si>
  <si>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</si>
  <si>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</si>
  <si>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</si>
  <si>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</si>
  <si>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</si>
  <si>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</si>
  <si>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</si>
  <si>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</si>
  <si>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</si>
  <si>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</si>
  <si>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</si>
  <si>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</si>
  <si>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</si>
  <si>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</si>
  <si>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</si>
  <si>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</si>
  <si>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</si>
  <si>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</si>
  <si>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</si>
  <si>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</si>
  <si>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</si>
  <si>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</si>
  <si>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</si>
  <si>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</si>
  <si>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</si>
  <si>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</si>
  <si>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</si>
  <si>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</si>
  <si>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</si>
  <si>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</si>
  <si>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</si>
  <si>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</si>
  <si>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</si>
  <si>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</si>
  <si>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</si>
  <si>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</si>
  <si>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</si>
  <si>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</si>
  <si>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</si>
  <si>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</si>
  <si>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</si>
  <si>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</si>
  <si>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</si>
  <si>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</si>
  <si>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</si>
  <si>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</si>
  <si>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</si>
  <si>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</si>
  <si>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</si>
  <si>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</si>
  <si>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</si>
  <si>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</si>
  <si>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</si>
  <si>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</si>
  <si>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</si>
  <si>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</si>
  <si>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</si>
  <si>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</si>
  <si>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</si>
  <si>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</si>
  <si>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</si>
  <si>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</si>
  <si>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</si>
  <si>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</si>
  <si>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</si>
  <si>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</si>
  <si>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</si>
  <si>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</si>
  <si>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</si>
  <si>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</si>
  <si>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</si>
  <si>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</si>
  <si>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</si>
  <si>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</si>
  <si>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</si>
  <si>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</si>
  <si>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</si>
  <si>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</si>
  <si>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</si>
  <si>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</si>
  <si>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</si>
  <si>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</si>
  <si>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</si>
  <si>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</si>
  <si>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</si>
  <si>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</si>
  <si>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</si>
  <si>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</si>
  <si>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</si>
  <si>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</si>
  <si>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</si>
  <si>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</si>
  <si>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</si>
  <si>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</si>
  <si>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</si>
  <si>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</si>
  <si>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</si>
  <si>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</si>
  <si>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</si>
  <si>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</si>
  <si>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</si>
  <si>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</si>
  <si>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</si>
  <si>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</si>
  <si>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</si>
  <si>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</si>
  <si>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</si>
  <si>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</si>
  <si>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</si>
  <si>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</si>
  <si>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</si>
  <si>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</si>
  <si>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</si>
  <si>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</si>
  <si>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</si>
  <si>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</si>
  <si>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</si>
  <si>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</si>
  <si>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</si>
  <si>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</si>
  <si>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</si>
  <si>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</si>
  <si>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</si>
  <si>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</si>
  <si>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</si>
  <si>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</si>
  <si>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</si>
  <si>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</si>
  <si>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</si>
  <si>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</si>
  <si>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</si>
  <si>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</si>
  <si>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</si>
  <si>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</si>
  <si>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</si>
  <si>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</si>
  <si>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</si>
  <si>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</si>
  <si>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</si>
  <si>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</si>
  <si>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</si>
  <si>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</si>
  <si>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</si>
  <si>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</si>
  <si>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</si>
  <si>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</si>
  <si>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</si>
  <si>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</si>
  <si>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</si>
  <si>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</si>
  <si>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</si>
  <si>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</si>
  <si>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</si>
  <si>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</si>
  <si>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</si>
  <si>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</si>
  <si>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</si>
  <si>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</si>
  <si>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</si>
  <si>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</si>
  <si>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</si>
  <si>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</si>
  <si>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</si>
  <si>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</si>
  <si>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</si>
  <si>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</si>
  <si>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</si>
  <si>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</si>
  <si>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</si>
  <si>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</si>
  <si>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</si>
  <si>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</si>
  <si>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</si>
  <si>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</si>
  <si>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</si>
  <si>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</si>
  <si>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</si>
  <si>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</si>
  <si>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</si>
  <si>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</si>
  <si>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</si>
  <si>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</si>
  <si>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</si>
  <si>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</si>
  <si>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</si>
  <si>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</si>
  <si>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</si>
  <si>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</si>
  <si>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</si>
  <si>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</si>
  <si>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</si>
  <si>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</si>
  <si>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</si>
  <si>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</si>
  <si>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</si>
  <si>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</si>
  <si>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</si>
  <si>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</si>
  <si>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</si>
  <si>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</si>
  <si>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</si>
  <si>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</si>
  <si>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</si>
  <si>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</si>
  <si>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</si>
  <si>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</si>
  <si>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</si>
  <si>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</si>
  <si>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</si>
  <si>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</si>
  <si>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</si>
  <si>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</si>
  <si>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</si>
  <si>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</si>
  <si>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</si>
  <si>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</si>
  <si>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</si>
  <si>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</si>
  <si>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</si>
  <si>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</si>
  <si>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</si>
  <si>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</si>
  <si>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</si>
  <si>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</si>
  <si>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</si>
  <si>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</si>
  <si>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</si>
  <si>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</si>
  <si>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</si>
  <si>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</si>
  <si>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</si>
  <si>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</si>
  <si>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</si>
  <si>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</si>
  <si>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</si>
  <si>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</si>
  <si>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</si>
  <si>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</si>
  <si>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</si>
  <si>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</si>
  <si>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</si>
  <si>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</si>
  <si>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</si>
  <si>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</si>
  <si>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</si>
  <si>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</si>
  <si>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</si>
  <si>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</si>
  <si>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</si>
  <si>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</si>
  <si>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</si>
  <si>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</si>
  <si>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</si>
  <si>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</si>
  <si>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</si>
  <si>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</si>
  <si>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</si>
  <si>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</si>
  <si>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</si>
  <si>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</si>
  <si>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</si>
  <si>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</si>
  <si>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</si>
  <si>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</si>
  <si>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</si>
  <si>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</si>
  <si>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</si>
  <si>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</si>
  <si>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</si>
  <si>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</si>
  <si>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</si>
  <si>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</si>
  <si>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</si>
  <si>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</si>
  <si>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</si>
  <si>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</si>
  <si>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</si>
  <si>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</si>
  <si>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</si>
  <si>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</si>
  <si>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</si>
  <si>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</si>
  <si>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</si>
  <si>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</si>
  <si>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</si>
  <si>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</si>
  <si>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</si>
  <si>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</si>
  <si>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</si>
  <si>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</si>
  <si>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</si>
  <si>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</si>
  <si>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</si>
  <si>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</si>
  <si>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</si>
  <si>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</si>
  <si>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</si>
  <si>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</si>
  <si>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</si>
  <si>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</si>
  <si>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</si>
  <si>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</si>
  <si>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</si>
  <si>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</si>
  <si>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</si>
  <si>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</si>
  <si>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</si>
  <si>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</si>
  <si>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</si>
  <si>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</si>
  <si>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</si>
  <si>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</si>
  <si>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</si>
  <si>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</si>
  <si>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</si>
  <si>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</si>
  <si>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</si>
  <si>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</si>
  <si>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</si>
  <si>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</si>
  <si>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</si>
  <si>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</si>
  <si>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</si>
  <si>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</si>
  <si>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</si>
  <si>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</si>
  <si>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</si>
  <si>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</si>
  <si>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</si>
  <si>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</si>
  <si>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</si>
  <si>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</si>
  <si>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</si>
  <si>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</si>
  <si>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</si>
  <si>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</si>
  <si>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</si>
  <si>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</si>
  <si>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</si>
  <si>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</si>
  <si>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</si>
  <si>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</si>
  <si>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</si>
  <si>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</si>
  <si>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</si>
  <si>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</si>
  <si>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</si>
  <si>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</si>
  <si>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</si>
  <si>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</si>
  <si>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</si>
  <si>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</si>
  <si>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</si>
  <si>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</si>
  <si>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</si>
  <si>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</si>
  <si>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</si>
  <si>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</si>
  <si>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</si>
  <si>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</si>
  <si>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</si>
  <si>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</si>
  <si>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</si>
  <si>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</si>
  <si>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</si>
  <si>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</si>
  <si>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</si>
  <si>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</si>
  <si>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</si>
  <si>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</si>
  <si>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</si>
  <si>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</si>
  <si>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</si>
  <si>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</si>
  <si>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</si>
  <si>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</si>
  <si>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</si>
  <si>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</si>
  <si>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</si>
  <si>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</si>
  <si>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</si>
  <si>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</si>
  <si>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</si>
  <si>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</si>
  <si>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</si>
  <si>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</si>
  <si>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</si>
  <si>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</si>
  <si>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</si>
  <si>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</si>
  <si>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</si>
  <si>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</si>
  <si>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</si>
  <si>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</si>
  <si>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</si>
  <si>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</si>
  <si>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</si>
  <si>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</si>
  <si>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</si>
  <si>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</si>
  <si>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</si>
  <si>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</si>
  <si>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</si>
  <si>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</si>
  <si>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</si>
  <si>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</si>
  <si>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</si>
  <si>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</si>
  <si>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</si>
  <si>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</si>
  <si>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</si>
  <si>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</si>
  <si>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</si>
  <si>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</si>
  <si>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</si>
  <si>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</si>
  <si>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</si>
  <si>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</si>
  <si>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</si>
  <si>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</si>
  <si>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</si>
  <si>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</si>
  <si>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</si>
  <si>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</si>
  <si>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</si>
  <si>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</si>
  <si>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</si>
  <si>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</si>
  <si>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</si>
  <si>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</si>
  <si>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</si>
  <si>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</si>
  <si>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</si>
  <si>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</si>
  <si>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</si>
  <si>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</si>
  <si>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</si>
  <si>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</si>
  <si>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</si>
  <si>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</si>
  <si>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</si>
  <si>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</si>
  <si>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</si>
  <si>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</si>
  <si>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</si>
  <si>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</si>
  <si>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</si>
  <si>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</si>
  <si>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</si>
  <si>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</si>
  <si>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</si>
  <si>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</si>
  <si>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</si>
  <si>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</si>
  <si>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</si>
  <si>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</si>
  <si>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</si>
  <si>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</si>
  <si>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</si>
  <si>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</si>
  <si>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</si>
  <si>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</si>
  <si>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</si>
  <si>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</si>
  <si>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</si>
  <si>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</si>
  <si>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</si>
  <si>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</si>
  <si>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</si>
  <si>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</si>
  <si>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</si>
  <si>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</si>
  <si>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</si>
  <si>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</si>
  <si>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</si>
  <si>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</si>
  <si>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</si>
  <si>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</si>
  <si>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</si>
  <si>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</si>
  <si>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</si>
  <si>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</si>
  <si>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</si>
  <si>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</si>
  <si>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</si>
  <si>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</si>
  <si>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</si>
  <si>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</si>
  <si>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</si>
  <si>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</si>
  <si>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</si>
  <si>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</si>
  <si>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</si>
  <si>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</si>
  <si>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</si>
  <si>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</si>
  <si>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</si>
  <si>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</si>
  <si>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</si>
  <si>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</si>
  <si>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</si>
  <si>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</si>
  <si>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</si>
  <si>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</si>
  <si>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</si>
  <si>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</si>
  <si>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</si>
  <si>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</si>
  <si>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</si>
  <si>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</si>
  <si>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</si>
  <si>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</si>
  <si>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</si>
  <si>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</si>
  <si>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</si>
  <si>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</si>
  <si>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</si>
  <si>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</si>
  <si>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</si>
  <si>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</si>
  <si>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</si>
  <si>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</si>
  <si>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</si>
  <si>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</si>
  <si>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</si>
  <si>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</si>
  <si>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</si>
  <si>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</si>
  <si>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</si>
  <si>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</si>
  <si>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</si>
  <si>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</si>
  <si>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</si>
  <si>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</si>
  <si>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</si>
  <si>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</si>
  <si>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</si>
  <si>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</si>
  <si>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</si>
  <si>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</si>
  <si>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</si>
  <si>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</si>
  <si>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</si>
  <si>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</si>
  <si>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</si>
  <si>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</si>
  <si>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</si>
  <si>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</si>
  <si>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</si>
  <si>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</si>
  <si>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</si>
  <si>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</si>
  <si>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</si>
  <si>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</si>
  <si>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</si>
  <si>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</si>
  <si>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</si>
  <si>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</si>
  <si>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</si>
  <si>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</si>
  <si>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</si>
  <si>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</si>
  <si>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</si>
  <si>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</si>
  <si>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</si>
  <si>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</si>
  <si>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</si>
  <si>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</si>
  <si>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</si>
  <si>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</si>
  <si>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</si>
  <si>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</si>
  <si>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</si>
  <si>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</si>
  <si>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</si>
  <si>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</si>
  <si>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</si>
  <si>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</si>
  <si>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</si>
  <si>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</si>
  <si>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</si>
  <si>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</si>
  <si>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</si>
  <si>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</si>
  <si>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</si>
  <si>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</si>
  <si>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</si>
  <si>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</si>
  <si>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</si>
  <si>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</si>
  <si>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</si>
  <si>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</si>
  <si>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</si>
  <si>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</si>
  <si>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</si>
  <si>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</si>
  <si>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</si>
  <si>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</si>
  <si>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</si>
  <si>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</si>
  <si>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</si>
  <si>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</si>
  <si>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</si>
  <si>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</si>
  <si>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</si>
  <si>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</si>
  <si>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</si>
  <si>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</si>
  <si>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</si>
  <si>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</si>
  <si>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</si>
  <si>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</si>
  <si>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</si>
  <si>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</si>
  <si>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</si>
  <si>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</si>
  <si>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</si>
  <si>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</si>
  <si>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</si>
  <si>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</si>
  <si>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</si>
  <si>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</si>
  <si>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</si>
  <si>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</si>
  <si>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</si>
  <si>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</si>
  <si>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</si>
  <si>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</si>
  <si>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</si>
  <si>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</si>
  <si>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</si>
  <si>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</si>
  <si>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</si>
  <si>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</si>
  <si>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</si>
  <si>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</si>
  <si>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</si>
  <si>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</si>
  <si>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</si>
  <si>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</si>
  <si>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</si>
  <si>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</si>
  <si>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</si>
  <si>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</si>
  <si>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</si>
  <si>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</si>
  <si>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</si>
  <si>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</si>
  <si>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</si>
  <si>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</si>
  <si>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</si>
  <si>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</si>
  <si>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</si>
  <si>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</si>
  <si>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</si>
  <si>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</si>
  <si>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</si>
  <si>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</si>
  <si>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</si>
  <si>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</si>
  <si>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</si>
  <si>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</si>
  <si>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</si>
  <si>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</si>
  <si>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</si>
  <si>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</si>
  <si>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</si>
  <si>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</si>
  <si>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</si>
  <si>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</si>
  <si>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</si>
  <si>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</si>
  <si>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</si>
  <si>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</si>
  <si>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</si>
  <si>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</si>
  <si>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</si>
  <si>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</si>
  <si>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</si>
  <si>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</si>
  <si>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</si>
  <si>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</si>
  <si>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</si>
  <si>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</si>
  <si>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</si>
  <si>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</si>
  <si>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</si>
  <si>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</si>
  <si>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</si>
  <si>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</si>
  <si>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</si>
  <si>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</si>
  <si>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</si>
  <si>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</si>
  <si>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</si>
  <si>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</si>
  <si>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</si>
  <si>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</si>
  <si>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</si>
  <si>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</si>
  <si>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</si>
  <si>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</si>
  <si>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</si>
  <si>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</si>
  <si>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</si>
  <si>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</si>
  <si>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</si>
  <si>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</si>
  <si>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</si>
  <si>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</si>
  <si>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</si>
  <si>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</si>
  <si>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</si>
  <si>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</si>
  <si>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</si>
  <si>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</si>
  <si>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</si>
  <si>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</si>
  <si>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</si>
  <si>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</si>
  <si>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</si>
  <si>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</si>
  <si>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</si>
  <si>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</si>
  <si>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</si>
  <si>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</si>
  <si>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</si>
  <si>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</si>
  <si>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</si>
  <si>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</si>
  <si>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</si>
  <si>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</si>
  <si>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</si>
  <si>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</si>
  <si>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</si>
  <si>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</si>
  <si>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</si>
  <si>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</si>
  <si>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</si>
  <si>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</si>
  <si>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</si>
  <si>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</si>
  <si>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</si>
  <si>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</si>
  <si>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</si>
  <si>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</si>
  <si>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</si>
  <si>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</si>
  <si>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</si>
  <si>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</si>
  <si>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</si>
  <si>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</si>
  <si>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</si>
  <si>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</si>
  <si>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</si>
  <si>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</si>
  <si>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</si>
  <si>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</si>
  <si>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</si>
  <si>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</si>
  <si>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</si>
  <si>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</si>
  <si>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</si>
  <si>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</si>
  <si>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</si>
  <si>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</si>
  <si>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</si>
  <si>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</si>
  <si>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</si>
  <si>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</si>
  <si>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</si>
  <si>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</si>
  <si>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</si>
  <si>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</si>
  <si>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</si>
  <si>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</si>
  <si>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</si>
  <si>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</si>
  <si>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</si>
  <si>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</si>
  <si>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</si>
  <si>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</si>
  <si>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</si>
  <si>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</si>
  <si>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</si>
  <si>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</si>
  <si>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</si>
  <si>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</si>
  <si>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</si>
  <si>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</si>
  <si>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</si>
  <si>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</si>
  <si>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</si>
  <si>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</si>
  <si>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</si>
  <si>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</si>
  <si>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</si>
  <si>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</si>
  <si>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</si>
  <si>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</si>
  <si>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</si>
  <si>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</si>
  <si>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</si>
  <si>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</si>
  <si>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</si>
  <si>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</si>
  <si>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</si>
  <si>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</si>
  <si>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</si>
  <si>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</si>
  <si>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</si>
  <si>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</si>
  <si>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</si>
  <si>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</si>
  <si>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</si>
  <si>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</si>
  <si>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</si>
  <si>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</si>
  <si>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</si>
  <si>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</si>
  <si>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</si>
  <si>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</si>
  <si>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</si>
  <si>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</si>
  <si>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</si>
  <si>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</si>
  <si>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</si>
  <si>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</si>
  <si>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</si>
  <si>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</si>
  <si>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</si>
  <si>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</si>
  <si>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</si>
  <si>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</si>
  <si>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</si>
  <si>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</si>
  <si>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</si>
  <si>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</si>
  <si>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</si>
  <si>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</si>
  <si>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</si>
  <si>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</si>
  <si>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</si>
  <si>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</si>
  <si>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</si>
  <si>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</si>
  <si>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</si>
  <si>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</si>
  <si>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</si>
  <si>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</si>
  <si>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</si>
  <si>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</si>
  <si>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</si>
  <si>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</si>
  <si>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</si>
  <si>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</si>
  <si>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</si>
  <si>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</si>
  <si>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</si>
  <si>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</si>
  <si>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</si>
  <si>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</si>
  <si>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</si>
  <si>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</si>
  <si>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</si>
  <si>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</si>
  <si>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</si>
  <si>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</si>
  <si>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</si>
  <si>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</si>
  <si>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</si>
  <si>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</si>
  <si>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</si>
  <si>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</si>
  <si>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</si>
  <si>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</si>
  <si>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</si>
  <si>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</si>
  <si>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</si>
  <si>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</si>
  <si>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</si>
  <si>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</si>
  <si>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</si>
  <si>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</si>
  <si>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</si>
  <si>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</si>
  <si>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</si>
  <si>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</si>
  <si>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</si>
  <si>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</si>
  <si>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</si>
  <si>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</si>
  <si>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</si>
  <si>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</si>
  <si>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</si>
  <si>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</si>
  <si>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</si>
  <si>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</si>
  <si>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</si>
  <si>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</si>
  <si>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</si>
  <si>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</si>
  <si>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</si>
  <si>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</si>
  <si>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</si>
  <si>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</si>
  <si>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</si>
  <si>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</si>
  <si>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</si>
  <si>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</si>
  <si>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</si>
  <si>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</si>
  <si>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</si>
  <si>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</si>
  <si>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</si>
  <si>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</si>
  <si>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</si>
  <si>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</si>
  <si>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</si>
  <si>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</si>
  <si>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</si>
  <si>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</si>
  <si>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</si>
  <si>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</si>
  <si>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</si>
  <si>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</si>
  <si>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</si>
  <si>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</si>
  <si>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</si>
  <si>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</si>
  <si>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</si>
  <si>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</si>
  <si>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</si>
  <si>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</si>
  <si>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</si>
  <si>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</si>
  <si>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</si>
  <si>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</si>
  <si>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</si>
  <si>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</si>
  <si>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</si>
  <si>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</si>
  <si>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</si>
  <si>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</si>
  <si>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</si>
  <si>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</si>
  <si>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</si>
  <si>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</si>
  <si>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</si>
  <si>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</si>
  <si>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</si>
  <si>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</si>
  <si>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</si>
  <si>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</si>
  <si>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</si>
  <si>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</si>
  <si>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</si>
  <si>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</si>
  <si>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</si>
  <si>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</si>
  <si>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</si>
  <si>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</si>
  <si>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</si>
  <si>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</si>
  <si>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</si>
  <si>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</si>
  <si>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</si>
  <si>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</si>
  <si>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</si>
  <si>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</si>
  <si>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</si>
  <si>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</si>
  <si>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</si>
  <si>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</si>
  <si>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</si>
  <si>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</si>
  <si>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</si>
  <si>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</si>
  <si>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</si>
  <si>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</si>
  <si>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</si>
  <si>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</si>
  <si>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</si>
  <si>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</si>
  <si>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</si>
  <si>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</si>
  <si>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</si>
  <si>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</si>
  <si>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</si>
  <si>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</si>
  <si>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</si>
  <si>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</si>
  <si>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</si>
  <si>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</si>
  <si>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</si>
  <si>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</si>
  <si>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</si>
  <si>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</si>
  <si>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</si>
  <si>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</si>
  <si>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</si>
  <si>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</si>
  <si>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</si>
  <si>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</si>
  <si>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</si>
  <si>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</si>
  <si>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</si>
  <si>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</si>
  <si>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</si>
  <si>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</si>
  <si>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</si>
  <si>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</si>
  <si>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</si>
  <si>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</si>
  <si>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</si>
  <si>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</si>
  <si>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</si>
  <si>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</si>
  <si>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</si>
  <si>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</si>
  <si>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</si>
  <si>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</si>
  <si>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</si>
  <si>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</si>
  <si>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</si>
  <si>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</si>
  <si>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</si>
  <si>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</si>
  <si>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</si>
  <si>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</si>
  <si>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</si>
  <si>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</si>
  <si>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</si>
  <si>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</si>
  <si>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</si>
  <si>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</si>
  <si>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</si>
  <si>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</si>
  <si>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</si>
  <si>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</si>
  <si>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</si>
  <si>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</si>
  <si>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</si>
  <si>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</si>
  <si>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</si>
  <si>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</si>
  <si>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</si>
  <si>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</si>
  <si>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</si>
  <si>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</si>
  <si>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</si>
  <si>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</si>
  <si>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</si>
  <si>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</si>
  <si>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</si>
  <si>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</si>
  <si>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</si>
  <si>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</si>
  <si>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</si>
  <si>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</si>
  <si>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</si>
  <si>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</si>
  <si>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</si>
  <si>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</si>
  <si>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</si>
  <si>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</si>
  <si>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</si>
  <si>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</si>
  <si>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</si>
  <si>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</si>
  <si>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</si>
  <si>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</si>
  <si>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</si>
  <si>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</si>
  <si>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</si>
  <si>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</si>
  <si>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</si>
  <si>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</si>
  <si>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</si>
  <si>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</si>
  <si>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</si>
  <si>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</si>
  <si>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</si>
  <si>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</si>
  <si>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</si>
  <si>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</si>
  <si>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</si>
  <si>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</si>
  <si>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</si>
  <si>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</si>
  <si>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</si>
  <si>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</si>
  <si>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</si>
  <si>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</si>
  <si>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</si>
  <si>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</si>
  <si>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</si>
  <si>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</si>
  <si>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</si>
  <si>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</si>
  <si>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</si>
  <si>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</si>
  <si>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</si>
  <si>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</si>
  <si>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</si>
  <si>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</si>
  <si>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</si>
  <si>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</si>
  <si>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</si>
  <si>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</si>
  <si>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</si>
  <si>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</si>
  <si>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</si>
  <si>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</si>
  <si>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</si>
  <si>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</si>
  <si>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</si>
  <si>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</si>
  <si>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</si>
  <si>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</si>
  <si>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</si>
  <si>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</si>
  <si>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</si>
  <si>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</si>
  <si>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</si>
  <si>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</si>
  <si>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</si>
  <si>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</si>
  <si>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</si>
  <si>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</si>
  <si>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</si>
  <si>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</si>
  <si>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</si>
  <si>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</si>
  <si>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</si>
  <si>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</si>
  <si>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</si>
  <si>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</si>
  <si>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</si>
  <si>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</si>
  <si>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</si>
  <si>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</si>
  <si>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</si>
  <si>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</si>
  <si>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</si>
  <si>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</si>
  <si>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</si>
  <si>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</si>
  <si>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</si>
  <si>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</si>
  <si>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</si>
  <si>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</si>
  <si>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</si>
  <si>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</si>
  <si>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</si>
  <si>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</si>
  <si>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</si>
  <si>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</si>
  <si>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</si>
  <si>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</si>
  <si>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</si>
  <si>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</si>
  <si>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</si>
  <si>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</si>
  <si>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</si>
  <si>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</si>
  <si>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</si>
  <si>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</si>
  <si>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</si>
  <si>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</si>
  <si>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</si>
  <si>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</si>
  <si>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</si>
  <si>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</si>
  <si>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</si>
  <si>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</si>
  <si>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</si>
  <si>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</si>
  <si>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</si>
  <si>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</si>
  <si>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</si>
  <si>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</si>
  <si>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</si>
  <si>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</si>
  <si>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</si>
  <si>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</si>
  <si>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</si>
  <si>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</si>
  <si>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</si>
  <si>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</si>
  <si>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</si>
  <si>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</si>
  <si>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</si>
  <si>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</si>
  <si>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</si>
  <si>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</si>
  <si>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</si>
  <si>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</si>
  <si>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</si>
  <si>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</si>
  <si>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</si>
  <si>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</si>
  <si>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</si>
  <si>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</si>
  <si>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</si>
  <si>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</si>
  <si>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</si>
  <si>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</si>
  <si>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</si>
  <si>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</si>
  <si>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</si>
  <si>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</si>
  <si>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</si>
  <si>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</si>
  <si>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</si>
  <si>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</si>
  <si>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</si>
  <si>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</si>
  <si>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</si>
  <si>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</si>
  <si>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</si>
  <si>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</si>
  <si>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</si>
  <si>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</si>
  <si>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</si>
  <si>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</si>
  <si>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</si>
  <si>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</si>
  <si>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</si>
  <si>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</si>
  <si>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</si>
  <si>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</si>
  <si>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</si>
  <si>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</si>
  <si>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</si>
  <si>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</si>
  <si>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</si>
  <si>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</si>
  <si>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</si>
  <si>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</si>
  <si>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</si>
  <si>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</si>
  <si>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</si>
  <si>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</si>
  <si>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</si>
  <si>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</si>
  <si>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</si>
  <si>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</si>
  <si>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</si>
  <si>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</si>
  <si>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</si>
  <si>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</si>
  <si>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</si>
  <si>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</si>
  <si>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</si>
  <si>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</si>
  <si>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</si>
  <si>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</si>
  <si>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</si>
  <si>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</si>
  <si>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</si>
  <si>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</si>
  <si>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</si>
  <si>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</si>
  <si>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</si>
  <si>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</si>
  <si>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</si>
  <si>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</si>
  <si>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</si>
  <si>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</si>
  <si>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</si>
  <si>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</si>
  <si>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</si>
  <si>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</si>
  <si>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</si>
  <si>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</si>
  <si>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</si>
  <si>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</si>
  <si>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</si>
  <si>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</si>
  <si>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</si>
  <si>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</si>
  <si>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</si>
  <si>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</si>
  <si>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</si>
  <si>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</si>
  <si>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</si>
  <si>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</si>
  <si>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</si>
  <si>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</si>
  <si>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</si>
  <si>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</si>
  <si>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</si>
  <si>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</si>
  <si>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</si>
  <si>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</si>
  <si>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</si>
  <si>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</si>
  <si>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</si>
  <si>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</si>
  <si>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</si>
  <si>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</si>
  <si>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</si>
  <si>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</si>
  <si>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</si>
  <si>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</si>
  <si>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</si>
  <si>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</si>
  <si>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</si>
  <si>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</si>
  <si>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</si>
  <si>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</si>
  <si>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</si>
  <si>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</si>
  <si>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</si>
  <si>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</si>
  <si>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</si>
  <si>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</si>
  <si>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</si>
  <si>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</si>
  <si>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</si>
  <si>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</si>
  <si>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</si>
  <si>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</si>
  <si>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</si>
  <si>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</si>
  <si>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</si>
  <si>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</si>
  <si>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</si>
  <si>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</si>
  <si>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</si>
  <si>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</si>
  <si>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</si>
  <si>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</si>
  <si>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</si>
  <si>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</si>
  <si>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</si>
  <si>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</si>
  <si>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</si>
  <si>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</si>
  <si>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</si>
  <si>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</si>
  <si>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</si>
  <si>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</si>
  <si>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</si>
  <si>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</si>
  <si>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</si>
  <si>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</si>
  <si>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</si>
  <si>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</si>
  <si>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</si>
  <si>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</si>
  <si>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</si>
  <si>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</si>
  <si>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</si>
  <si>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</si>
  <si>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</si>
  <si>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</si>
  <si>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</si>
  <si>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</si>
  <si>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</si>
  <si>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</si>
  <si>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</si>
  <si>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</si>
  <si>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</si>
  <si>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</si>
  <si>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</si>
  <si>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</si>
  <si>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</si>
  <si>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</si>
  <si>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</si>
  <si>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</si>
  <si>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</si>
  <si>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</si>
  <si>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</si>
  <si>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</si>
  <si>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</si>
  <si>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</si>
  <si>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</si>
  <si>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</si>
  <si>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</si>
  <si>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</si>
  <si>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</si>
  <si>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</si>
  <si>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</si>
  <si>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</si>
  <si>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</si>
  <si>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</si>
  <si>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</si>
  <si>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</si>
  <si>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</si>
  <si>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</si>
  <si>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</si>
  <si>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</si>
  <si>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</si>
  <si>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</si>
  <si>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</si>
  <si>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</si>
  <si>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</si>
  <si>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</si>
  <si>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</si>
  <si>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</si>
  <si>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</si>
  <si>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</si>
  <si>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</si>
  <si>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</si>
  <si>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</si>
  <si>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</si>
  <si>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</si>
  <si>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</si>
  <si>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</si>
  <si>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</si>
  <si>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</si>
  <si>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</si>
  <si>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</si>
  <si>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</si>
  <si>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</si>
  <si>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</si>
  <si>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</si>
  <si>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</si>
  <si>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</si>
  <si>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</si>
  <si>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</si>
  <si>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</si>
  <si>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</si>
  <si>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</si>
  <si>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</si>
  <si>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</si>
  <si>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</si>
  <si>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</si>
  <si>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</si>
  <si>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</si>
  <si>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</si>
  <si>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</si>
  <si>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</si>
  <si>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</si>
  <si>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</si>
  <si>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</si>
  <si>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</si>
  <si>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</si>
  <si>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</si>
  <si>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</si>
  <si>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</si>
  <si>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</si>
  <si>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</si>
  <si>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</si>
  <si>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</si>
  <si>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</si>
  <si>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</si>
  <si>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</si>
  <si>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</si>
  <si>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</si>
  <si>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</si>
  <si>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</si>
  <si>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</si>
  <si>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</si>
  <si>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</si>
  <si>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</si>
  <si>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</si>
  <si>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</si>
  <si>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</si>
  <si>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</si>
  <si>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</si>
  <si>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</si>
  <si>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</si>
  <si>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</si>
  <si>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</si>
  <si>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</si>
  <si>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</si>
  <si>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</si>
  <si>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</si>
  <si>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</si>
  <si>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</si>
  <si>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</si>
  <si>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</si>
  <si>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</si>
  <si>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</si>
  <si>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</si>
  <si>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</si>
  <si>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</si>
  <si>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</si>
  <si>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</si>
  <si>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</si>
  <si>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</si>
  <si>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</si>
  <si>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</si>
  <si>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</si>
  <si>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</si>
  <si>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</si>
  <si>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</si>
  <si>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</si>
  <si>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</si>
  <si>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</si>
  <si>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</si>
  <si>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</si>
  <si>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</si>
  <si>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</si>
  <si>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</si>
  <si>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</si>
  <si>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</si>
  <si>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</si>
  <si>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</si>
  <si>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</si>
  <si>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</si>
  <si>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</si>
  <si>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</si>
  <si>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</si>
  <si>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</si>
  <si>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</si>
  <si>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</si>
  <si>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</si>
  <si>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</si>
  <si>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</si>
  <si>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</si>
  <si>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</si>
  <si>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</si>
  <si>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</si>
  <si>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</si>
  <si>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</si>
  <si>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</si>
  <si>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</si>
  <si>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</si>
  <si>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</si>
  <si>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</si>
  <si>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</si>
  <si>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</si>
  <si>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</si>
  <si>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</si>
  <si>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</si>
  <si>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</si>
  <si>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</si>
  <si>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</si>
  <si>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</si>
  <si>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</si>
  <si>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</si>
  <si>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</si>
  <si>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</si>
  <si>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</si>
  <si>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</si>
  <si>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</si>
  <si>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</si>
  <si>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</si>
  <si>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</si>
  <si>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</si>
  <si>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</si>
  <si>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</si>
  <si>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</si>
  <si>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</si>
  <si>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</si>
  <si>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</si>
  <si>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</si>
  <si>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</si>
  <si>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</si>
  <si>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</si>
  <si>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</si>
  <si>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</si>
  <si>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</si>
  <si>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</si>
  <si>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</si>
  <si>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</si>
  <si>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</si>
  <si>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</si>
  <si>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</si>
  <si>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</si>
  <si>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</si>
  <si>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</si>
  <si>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</si>
  <si>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</si>
  <si>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</si>
  <si>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</si>
  <si>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</si>
  <si>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</si>
  <si>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</si>
  <si>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</si>
  <si>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</si>
  <si>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</si>
  <si>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</si>
  <si>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</si>
  <si>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</si>
  <si>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</si>
  <si>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</si>
  <si>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</si>
  <si>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</si>
  <si>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</si>
  <si>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</si>
  <si>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</si>
  <si>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</si>
  <si>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</si>
  <si>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</si>
  <si>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</si>
  <si>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</si>
  <si>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</si>
  <si>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</si>
  <si>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</si>
  <si>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</si>
  <si>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</si>
  <si>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</si>
  <si>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</si>
  <si>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</si>
  <si>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</si>
  <si>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</si>
  <si>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</si>
  <si>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</si>
  <si>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</si>
  <si>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</si>
  <si>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</si>
  <si>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</si>
  <si>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</si>
  <si>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</si>
  <si>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</si>
  <si>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</si>
  <si>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</si>
  <si>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</si>
  <si>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</si>
  <si>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</si>
  <si>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</si>
  <si>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</si>
  <si>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</si>
  <si>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</si>
  <si>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</si>
  <si>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</si>
  <si>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</si>
  <si>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</si>
  <si>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</si>
  <si>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</si>
  <si>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</si>
  <si>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</si>
  <si>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</si>
  <si>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</si>
  <si>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</si>
  <si>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</si>
  <si>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</si>
  <si>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</si>
  <si>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</si>
  <si>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</si>
  <si>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</si>
  <si>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</si>
  <si>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</si>
  <si>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</si>
  <si>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</si>
  <si>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</si>
  <si>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</si>
  <si>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</si>
  <si>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</si>
  <si>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</si>
  <si>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</si>
  <si>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</si>
  <si>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</si>
  <si>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</si>
  <si>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</si>
  <si>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</si>
  <si>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</si>
  <si>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</si>
  <si>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</si>
  <si>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</si>
  <si>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</si>
  <si>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</si>
  <si>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</si>
  <si>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</si>
  <si>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</si>
  <si>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</si>
  <si>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</si>
  <si>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</si>
  <si>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</si>
  <si>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</si>
  <si>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</si>
  <si>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</si>
  <si>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</si>
  <si>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</si>
  <si>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</si>
  <si>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</si>
  <si>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</si>
  <si>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</si>
  <si>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</si>
  <si>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</si>
  <si>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</si>
  <si>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</si>
  <si>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</si>
  <si>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</si>
  <si>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</si>
  <si>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</si>
  <si>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</si>
  <si>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</si>
  <si>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</si>
  <si>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</si>
  <si>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</si>
  <si>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</si>
  <si>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</si>
  <si>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</si>
  <si>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</si>
  <si>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</si>
  <si>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</si>
  <si>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</si>
  <si>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</si>
  <si>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</si>
  <si>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</si>
  <si>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</si>
  <si>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</si>
  <si>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</si>
  <si>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</si>
  <si>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</si>
  <si>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</si>
  <si>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</si>
  <si>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</si>
  <si>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</si>
  <si>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</si>
  <si>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</si>
  <si>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</si>
  <si>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</si>
  <si>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</si>
  <si>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</si>
  <si>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</si>
  <si>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</si>
  <si>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</si>
  <si>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</si>
  <si>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</si>
  <si>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</si>
  <si>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</si>
  <si>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</si>
  <si>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</si>
  <si>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</si>
  <si>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</si>
  <si>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</si>
  <si>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</si>
  <si>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</si>
  <si>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</si>
  <si>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</si>
  <si>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</si>
  <si>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</si>
  <si>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</si>
  <si>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</si>
  <si>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</si>
  <si>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</si>
  <si>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</si>
  <si>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</si>
  <si>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</si>
  <si>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</si>
  <si>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</si>
  <si>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</si>
  <si>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</si>
  <si>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</si>
  <si>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</si>
  <si>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</si>
  <si>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</si>
  <si>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</si>
  <si>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</si>
  <si>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</si>
  <si>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</si>
  <si>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</si>
  <si>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</si>
  <si>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</si>
  <si>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</si>
  <si>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</si>
  <si>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</si>
  <si>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</si>
  <si>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</si>
  <si>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</si>
  <si>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</si>
  <si>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</si>
  <si>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</si>
  <si>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</si>
  <si>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</si>
  <si>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</si>
  <si>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</si>
  <si>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</si>
  <si>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</si>
  <si>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</si>
  <si>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</si>
  <si>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</si>
  <si>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</si>
  <si>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</si>
  <si>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</si>
  <si>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</si>
  <si>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</si>
  <si>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</si>
  <si>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</si>
  <si>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</si>
  <si>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</si>
  <si>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</si>
  <si>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</si>
  <si>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</si>
  <si>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</si>
  <si>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</si>
  <si>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</si>
  <si>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</si>
  <si>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</si>
  <si>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</si>
  <si>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</si>
  <si>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</si>
  <si>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</si>
  <si>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</si>
  <si>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</si>
  <si>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</si>
  <si>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</si>
  <si>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</si>
  <si>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</si>
  <si>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</si>
  <si>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</si>
  <si>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</si>
  <si>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</si>
  <si>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</si>
  <si>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</si>
  <si>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</si>
  <si>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</si>
  <si>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</si>
  <si>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</si>
  <si>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</si>
  <si>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</si>
  <si>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</si>
  <si>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</si>
  <si>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</si>
  <si>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</si>
  <si>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</si>
  <si>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</si>
  <si>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</si>
  <si>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</si>
  <si>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</si>
  <si>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</si>
  <si>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</si>
  <si>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</si>
  <si>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</si>
  <si>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</si>
  <si>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</si>
  <si>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</si>
  <si>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</si>
  <si>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</si>
  <si>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</si>
  <si>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</si>
  <si>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</si>
  <si>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</si>
  <si>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</si>
  <si>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</si>
  <si>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</si>
  <si>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</si>
  <si>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</si>
  <si>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</si>
  <si>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</si>
  <si>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</si>
  <si>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</si>
  <si>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</si>
  <si>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</si>
  <si>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</si>
  <si>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</si>
  <si>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</si>
  <si>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</si>
  <si>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</si>
  <si>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</si>
  <si>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</si>
  <si>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</si>
  <si>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</si>
  <si>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</si>
  <si>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</si>
  <si>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</si>
  <si>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</si>
  <si>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</si>
  <si>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</si>
  <si>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</si>
  <si>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</si>
  <si>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</si>
  <si>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</si>
  <si>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</si>
  <si>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</si>
  <si>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</si>
  <si>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</si>
  <si>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</si>
  <si>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</si>
  <si>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</si>
  <si>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</si>
  <si>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</si>
  <si>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</si>
  <si>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</si>
  <si>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</si>
  <si>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</si>
  <si>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</si>
  <si>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</si>
  <si>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</si>
  <si>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</si>
  <si>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</si>
  <si>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</si>
  <si>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</si>
  <si>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</si>
  <si>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</si>
  <si>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</si>
  <si>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</si>
  <si>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</si>
  <si>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</si>
  <si>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</si>
  <si>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</si>
  <si>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</si>
  <si>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</si>
  <si>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</si>
  <si>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</si>
  <si>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</si>
  <si>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</si>
  <si>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</si>
  <si>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</si>
  <si>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</si>
  <si>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</si>
  <si>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</si>
  <si>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</si>
  <si>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</si>
  <si>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</si>
  <si>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</si>
  <si>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</si>
  <si>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</si>
  <si>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</si>
  <si>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</si>
  <si>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</si>
  <si>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</si>
  <si>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</si>
  <si>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</si>
  <si>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</si>
  <si>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</si>
  <si>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</si>
  <si>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</si>
  <si>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</si>
  <si>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</si>
  <si>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</si>
  <si>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</si>
  <si>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</si>
  <si>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</si>
  <si>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</si>
  <si>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</si>
  <si>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</si>
  <si>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</si>
  <si>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</si>
  <si>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</si>
  <si>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</si>
  <si>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</si>
  <si>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</si>
  <si>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</si>
  <si>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</si>
  <si>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</si>
  <si>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</si>
  <si>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</si>
  <si>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</si>
  <si>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</si>
  <si>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</si>
  <si>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</si>
  <si>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</si>
  <si>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</si>
  <si>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</si>
  <si>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</si>
  <si>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</si>
  <si>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</si>
  <si>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</si>
  <si>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</si>
  <si>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</si>
  <si>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</si>
  <si>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</si>
  <si>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</si>
  <si>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</si>
  <si>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</si>
  <si>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</si>
  <si>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</si>
  <si>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</si>
  <si>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</si>
  <si>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</si>
  <si>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</si>
  <si>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</si>
  <si>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</si>
  <si>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</si>
  <si>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</si>
  <si>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</si>
  <si>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</si>
  <si>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</si>
  <si>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</si>
  <si>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</si>
  <si>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</si>
  <si>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</si>
  <si>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</si>
  <si>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</si>
  <si>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</si>
  <si>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</si>
  <si>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</si>
  <si>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</si>
  <si>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</si>
  <si>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</si>
  <si>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</si>
  <si>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</si>
  <si>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</si>
  <si>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</si>
  <si>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</si>
  <si>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</si>
  <si>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</si>
  <si>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</si>
  <si>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</si>
  <si>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</si>
  <si>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</si>
  <si>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</si>
  <si>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</si>
  <si>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</si>
  <si>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</si>
  <si>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</si>
  <si>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</si>
  <si>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</si>
  <si>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</si>
  <si>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</si>
  <si>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</si>
  <si>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</si>
  <si>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</si>
  <si>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</si>
  <si>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</si>
  <si>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</si>
  <si>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</si>
  <si>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</si>
  <si>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</si>
  <si>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</si>
  <si>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</si>
  <si>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</si>
  <si>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</si>
  <si>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</si>
  <si>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</si>
  <si>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</si>
  <si>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</si>
  <si>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</si>
  <si>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</si>
  <si>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</si>
  <si>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</si>
  <si>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</si>
  <si>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</si>
  <si>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</si>
  <si>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</si>
  <si>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</si>
  <si>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</si>
  <si>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</si>
  <si>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</si>
  <si>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</si>
  <si>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</si>
  <si>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</si>
  <si>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</si>
  <si>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</si>
  <si>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</si>
  <si>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</si>
  <si>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</si>
  <si>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</si>
  <si>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</si>
  <si>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</si>
  <si>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</si>
  <si>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</si>
  <si>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</si>
  <si>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</si>
  <si>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</si>
  <si>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</si>
  <si>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</si>
  <si>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</si>
  <si>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</si>
  <si>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</si>
  <si>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</si>
  <si>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</si>
  <si>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</si>
  <si>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</si>
  <si>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</si>
  <si>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</si>
  <si>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</si>
  <si>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</si>
  <si>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</si>
  <si>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</si>
  <si>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</si>
  <si>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</si>
  <si>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</si>
  <si>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</si>
  <si>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</si>
  <si>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</si>
  <si>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</si>
  <si>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</si>
  <si>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</si>
  <si>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</si>
  <si>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</si>
  <si>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</si>
  <si>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</si>
  <si>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</si>
  <si>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</si>
  <si>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</si>
  <si>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</si>
  <si>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</si>
  <si>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</si>
  <si>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</si>
  <si>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</si>
  <si>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</si>
  <si>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</si>
  <si>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</si>
  <si>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</si>
  <si>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</si>
  <si>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</si>
  <si>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</si>
  <si>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</si>
  <si>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</si>
  <si>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</si>
  <si>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</si>
  <si>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</si>
  <si>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</si>
  <si>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</si>
  <si>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</si>
  <si>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</si>
  <si>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</si>
  <si>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</si>
  <si>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</si>
  <si>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</si>
  <si>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</si>
  <si>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</si>
  <si>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</si>
  <si>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</si>
  <si>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</si>
  <si>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</si>
  <si>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</si>
  <si>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</si>
  <si>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</si>
  <si>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</si>
  <si>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</si>
  <si>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</si>
  <si>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</si>
  <si>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</si>
  <si>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</si>
  <si>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</si>
  <si>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</si>
  <si>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</si>
  <si>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</si>
  <si>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</si>
  <si>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</si>
  <si>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</si>
  <si>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</si>
  <si>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</si>
  <si>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</si>
  <si>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</si>
  <si>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</si>
  <si>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</si>
  <si>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</si>
  <si>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</si>
  <si>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</si>
  <si>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</si>
  <si>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</si>
  <si>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</si>
  <si>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</si>
  <si>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</si>
  <si>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</si>
  <si>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</si>
  <si>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</si>
  <si>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</si>
  <si>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</si>
  <si>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</si>
  <si>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</si>
  <si>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</si>
  <si>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</si>
  <si>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</si>
  <si>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</si>
  <si>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</si>
  <si>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</si>
  <si>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</si>
  <si>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</si>
  <si>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</si>
  <si>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</si>
  <si>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</si>
  <si>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</si>
  <si>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</si>
  <si>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</si>
  <si>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</si>
  <si>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</si>
  <si>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</si>
  <si>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</si>
  <si>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</si>
  <si>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</si>
  <si>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</si>
  <si>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</si>
  <si>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</si>
  <si>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</si>
  <si>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</si>
  <si>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</si>
  <si>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</si>
  <si>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</si>
  <si>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</si>
  <si>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</si>
  <si>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</si>
  <si>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</si>
  <si>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</si>
  <si>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</si>
  <si>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</si>
  <si>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</si>
  <si>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</si>
  <si>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</si>
  <si>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</si>
  <si>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</si>
  <si>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</si>
  <si>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</si>
  <si>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</si>
  <si>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</si>
  <si>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</si>
  <si>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</si>
  <si>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</si>
  <si>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</si>
  <si>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</si>
  <si>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</si>
  <si>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</si>
  <si>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</si>
  <si>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</si>
  <si>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</si>
  <si>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</si>
  <si>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</si>
  <si>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</si>
  <si>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</si>
  <si>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</si>
  <si>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</si>
  <si>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</si>
  <si>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</si>
  <si>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</si>
  <si>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</si>
  <si>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</si>
  <si>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</si>
  <si>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</si>
  <si>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</si>
  <si>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</si>
  <si>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</si>
  <si>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</si>
  <si>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</si>
  <si>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</si>
  <si>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</si>
  <si>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</si>
  <si>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</si>
  <si>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</si>
  <si>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</si>
  <si>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</si>
  <si>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</si>
  <si>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</si>
  <si>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</si>
  <si>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</si>
  <si>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</si>
  <si>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</si>
  <si>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</si>
  <si>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</si>
  <si>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</si>
  <si>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</si>
  <si>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</si>
  <si>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</si>
  <si>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</si>
  <si>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</si>
  <si>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</si>
  <si>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</si>
  <si>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</si>
  <si>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</si>
  <si>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</si>
  <si>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</si>
  <si>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</si>
  <si>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</si>
  <si>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</si>
  <si>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</si>
  <si>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</si>
  <si>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</si>
  <si>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</si>
  <si>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</si>
  <si>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</si>
  <si>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</si>
  <si>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</si>
  <si>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</si>
  <si>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</si>
  <si>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</si>
  <si>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</si>
  <si>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</si>
  <si>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</si>
  <si>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</si>
  <si>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</si>
  <si>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</si>
  <si>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</si>
  <si>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</si>
  <si>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</si>
  <si>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</si>
  <si>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</si>
  <si>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</si>
  <si>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</si>
  <si>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</si>
  <si>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</si>
  <si>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</si>
  <si>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</si>
  <si>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</si>
  <si>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</si>
  <si>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</si>
  <si>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</si>
  <si>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</si>
  <si>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</si>
  <si>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</si>
  <si>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</si>
  <si>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</si>
  <si>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</si>
  <si>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</si>
  <si>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</si>
  <si>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</si>
  <si>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</si>
  <si>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</si>
  <si>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</si>
  <si>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</si>
  <si>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</si>
  <si>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</si>
  <si>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</si>
  <si>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</si>
  <si>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</si>
  <si>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</si>
  <si>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</si>
  <si>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</si>
  <si>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</si>
  <si>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</si>
  <si>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</si>
  <si>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</si>
  <si>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</si>
  <si>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</si>
  <si>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</si>
  <si>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</si>
  <si>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</si>
  <si>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</si>
  <si>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</si>
  <si>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</si>
  <si>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</si>
  <si>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</si>
  <si>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</si>
  <si>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</si>
  <si>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</si>
  <si>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</si>
  <si>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</si>
  <si>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</si>
  <si>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</si>
  <si>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</si>
  <si>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</si>
  <si>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</si>
  <si>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</si>
  <si>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</si>
  <si>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</si>
  <si>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</si>
  <si>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</si>
  <si>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</si>
  <si>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</si>
  <si>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</si>
  <si>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</si>
  <si>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</si>
  <si>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</si>
  <si>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</si>
  <si>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</si>
  <si>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</si>
  <si>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</si>
  <si>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</si>
  <si>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</si>
  <si>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</si>
  <si>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</si>
  <si>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</si>
  <si>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</si>
  <si>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</si>
  <si>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</si>
  <si>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</si>
  <si>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</si>
  <si>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</si>
  <si>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</si>
  <si>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</si>
  <si>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</si>
  <si>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</si>
  <si>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</si>
  <si>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</si>
  <si>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</si>
  <si>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</si>
  <si>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</si>
  <si>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</si>
  <si>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</si>
  <si>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</si>
  <si>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</si>
  <si>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</si>
  <si>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</si>
  <si>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</si>
  <si>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</si>
  <si>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</si>
  <si>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</si>
  <si>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</si>
  <si>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</si>
  <si>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</si>
  <si>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</si>
  <si>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</si>
  <si>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</si>
  <si>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</si>
  <si>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</si>
  <si>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</si>
  <si>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</si>
  <si>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</si>
  <si>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</si>
  <si>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</si>
  <si>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</si>
  <si>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</si>
  <si>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</si>
  <si>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</si>
  <si>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</si>
  <si>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</si>
  <si>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</si>
  <si>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</si>
  <si>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</si>
  <si>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</si>
  <si>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</si>
  <si>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</si>
  <si>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</si>
  <si>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</si>
  <si>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</si>
  <si>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</si>
  <si>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</si>
  <si>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</si>
  <si>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</si>
  <si>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</si>
  <si>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</si>
  <si>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</si>
  <si>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</si>
  <si>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</si>
  <si>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</si>
  <si>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</si>
  <si>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</si>
  <si>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</si>
  <si>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</si>
  <si>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</si>
  <si>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</si>
  <si>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</si>
  <si>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</si>
  <si>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</si>
  <si>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</si>
  <si>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</si>
  <si>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</si>
  <si>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</si>
  <si>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</si>
  <si>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</si>
  <si>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</si>
  <si>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</si>
  <si>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</si>
  <si>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</si>
  <si>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</si>
  <si>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</si>
  <si>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</si>
  <si>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</si>
  <si>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</si>
  <si>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</si>
  <si>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</si>
  <si>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</si>
  <si>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</si>
  <si>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</si>
  <si>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</si>
  <si>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</si>
  <si>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</si>
  <si>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</si>
  <si>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</si>
  <si>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</si>
  <si>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</si>
  <si>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</si>
  <si>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</si>
  <si>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</si>
  <si>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</si>
  <si>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</si>
  <si>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</si>
  <si>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</si>
  <si>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</si>
  <si>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</si>
  <si>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</si>
  <si>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</si>
  <si>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</si>
  <si>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</si>
  <si>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</si>
  <si>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</si>
  <si>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</si>
  <si>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</si>
  <si>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</si>
  <si>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</si>
  <si>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</si>
  <si>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</si>
  <si>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</si>
  <si>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</si>
  <si>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</si>
  <si>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</si>
  <si>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</si>
  <si>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</si>
  <si>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</si>
  <si>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</si>
  <si>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</si>
  <si>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</si>
  <si>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</si>
  <si>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</si>
  <si>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</si>
  <si>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</si>
  <si>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</si>
  <si>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</si>
  <si>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</si>
  <si>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</si>
  <si>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</si>
  <si>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</si>
  <si>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</si>
  <si>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</si>
  <si>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</si>
  <si>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</si>
  <si>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</si>
  <si>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</si>
  <si>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</si>
  <si>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</si>
  <si>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</si>
  <si>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</si>
  <si>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</si>
  <si>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</si>
  <si>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</si>
  <si>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</si>
  <si>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</si>
  <si>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</si>
  <si>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</si>
  <si>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</si>
  <si>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</si>
  <si>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</si>
  <si>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</si>
  <si>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</si>
  <si>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</si>
  <si>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</si>
  <si>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</si>
  <si>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</si>
  <si>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</si>
  <si>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</si>
  <si>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</si>
  <si>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</si>
  <si>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</si>
  <si>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</si>
  <si>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</si>
  <si>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</si>
  <si>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</si>
  <si>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</si>
  <si>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</si>
  <si>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</si>
  <si>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</si>
  <si>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</si>
  <si>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</si>
  <si>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</si>
  <si>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</si>
  <si>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</si>
  <si>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</si>
  <si>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</si>
  <si>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</si>
  <si>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</si>
  <si>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</si>
  <si>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</si>
  <si>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</si>
  <si>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</si>
  <si>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</si>
  <si>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</si>
  <si>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</si>
  <si>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</si>
  <si>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</si>
  <si>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</si>
  <si>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</si>
  <si>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</si>
  <si>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</si>
  <si>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</si>
  <si>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</si>
  <si>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</si>
  <si>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</si>
  <si>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</si>
  <si>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</si>
  <si>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</si>
  <si>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</si>
  <si>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</si>
  <si>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</si>
  <si>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</si>
  <si>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</si>
  <si>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</si>
  <si>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</si>
  <si>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</si>
  <si>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</si>
  <si>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</si>
  <si>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</si>
  <si>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</si>
  <si>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</si>
  <si>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</si>
  <si>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</si>
  <si>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</si>
  <si>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</si>
  <si>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</si>
  <si>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</si>
  <si>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</si>
  <si>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</si>
  <si>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</si>
  <si>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</si>
  <si>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</si>
  <si>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</si>
  <si>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</si>
  <si>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</si>
  <si>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</si>
  <si>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</si>
  <si>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</si>
  <si>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</si>
  <si>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</si>
  <si>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</si>
  <si>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</si>
  <si>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</si>
  <si>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</si>
  <si>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</si>
  <si>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</si>
  <si>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</si>
  <si>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</si>
  <si>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</si>
  <si>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</si>
  <si>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</si>
  <si>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</si>
  <si>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</si>
  <si>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</si>
  <si>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</si>
  <si>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</si>
  <si>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</si>
  <si>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</si>
  <si>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</si>
  <si>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</si>
  <si>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</si>
  <si>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</si>
  <si>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</si>
  <si>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</si>
  <si>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</si>
  <si>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</si>
  <si>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</si>
  <si>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</si>
  <si>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</si>
  <si>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</si>
  <si>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</si>
  <si>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</si>
  <si>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</si>
  <si>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</si>
  <si>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</si>
  <si>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</si>
  <si>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</si>
  <si>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</si>
  <si>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</si>
  <si>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</si>
  <si>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</si>
  <si>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</si>
  <si>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</si>
  <si>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</si>
  <si>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</si>
  <si>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</si>
  <si>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</si>
  <si>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</si>
  <si>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</si>
  <si>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</si>
  <si>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</si>
  <si>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</si>
  <si>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</si>
  <si>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</si>
  <si>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</si>
  <si>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</si>
  <si>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</si>
  <si>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</si>
  <si>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</si>
  <si>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</si>
  <si>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</si>
  <si>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</si>
  <si>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</si>
  <si>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</si>
  <si>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</si>
  <si>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</si>
  <si>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</si>
  <si>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</si>
  <si>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</si>
  <si>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</si>
  <si>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</si>
  <si>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</si>
  <si>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</si>
  <si>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</si>
  <si>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</si>
  <si>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</si>
  <si>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</si>
  <si>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</si>
  <si>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</si>
  <si>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</si>
  <si>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</si>
  <si>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</si>
  <si>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</si>
  <si>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</si>
  <si>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</si>
  <si>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</si>
  <si>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</si>
  <si>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</si>
  <si>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</si>
  <si>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</si>
  <si>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</si>
  <si>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</si>
  <si>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</si>
  <si>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</si>
  <si>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</si>
  <si>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</si>
  <si>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</si>
  <si>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</si>
  <si>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</si>
  <si>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</si>
  <si>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</si>
  <si>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</si>
  <si>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</si>
  <si>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</si>
  <si>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</si>
  <si>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</si>
  <si>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</si>
  <si>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</si>
  <si>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</si>
  <si>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</si>
  <si>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</si>
  <si>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</si>
  <si>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</si>
  <si>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</si>
  <si>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</si>
  <si>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</si>
  <si>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</si>
  <si>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</si>
  <si>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</si>
  <si>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</si>
  <si>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</si>
  <si>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</si>
  <si>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</si>
  <si>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</si>
  <si>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</si>
  <si>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</si>
  <si>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</si>
  <si>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</si>
  <si>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</si>
  <si>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</si>
  <si>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</si>
  <si>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</si>
  <si>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</si>
  <si>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</si>
  <si>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</si>
  <si>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</si>
  <si>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</si>
  <si>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</si>
  <si>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</si>
  <si>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</si>
  <si>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</si>
  <si>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</si>
  <si>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</si>
  <si>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</si>
  <si>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</si>
  <si>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</si>
  <si>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</si>
  <si>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</si>
  <si>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</si>
  <si>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</si>
  <si>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</si>
  <si>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</si>
  <si>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</si>
  <si>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</si>
  <si>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</si>
  <si>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</si>
  <si>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</si>
  <si>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</si>
  <si>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</si>
  <si>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</si>
  <si>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</si>
  <si>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</si>
  <si>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</si>
  <si>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</si>
  <si>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</si>
  <si>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</si>
  <si>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</si>
  <si>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</si>
  <si>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</si>
  <si>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</si>
  <si>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</si>
  <si>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</si>
  <si>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</si>
  <si>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</si>
  <si>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</si>
  <si>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</si>
  <si>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</si>
  <si>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</si>
  <si>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</si>
  <si>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</si>
  <si>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</si>
  <si>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</si>
  <si>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</si>
  <si>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</si>
  <si>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</si>
  <si>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</si>
  <si>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</si>
  <si>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</si>
  <si>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</si>
  <si>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</si>
  <si>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</si>
  <si>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</si>
  <si>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</si>
  <si>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</si>
  <si>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</si>
  <si>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</si>
  <si>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</si>
  <si>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</si>
  <si>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</si>
  <si>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</si>
  <si>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</si>
  <si>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</si>
  <si>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</si>
  <si>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</si>
  <si>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</si>
  <si>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</si>
  <si>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</si>
  <si>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</si>
  <si>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</si>
  <si>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</si>
  <si>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</si>
  <si>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</si>
  <si>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</si>
  <si>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</si>
  <si>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</si>
  <si>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</si>
  <si>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</si>
  <si>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</si>
  <si>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</si>
  <si>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</si>
  <si>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</si>
  <si>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</si>
  <si>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</si>
  <si>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</si>
  <si>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</si>
  <si>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</si>
  <si>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</si>
  <si>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</si>
  <si>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</si>
  <si>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</si>
  <si>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</si>
  <si>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</si>
  <si>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</si>
  <si>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</si>
  <si>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</si>
  <si>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</si>
  <si>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</si>
  <si>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</si>
  <si>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</si>
  <si>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</si>
  <si>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</si>
  <si>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</si>
  <si>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</si>
  <si>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</si>
  <si>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</si>
  <si>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</si>
  <si>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</si>
  <si>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</si>
  <si>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</si>
  <si>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</si>
  <si>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</si>
  <si>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</si>
  <si>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</si>
  <si>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</si>
  <si>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</si>
  <si>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</si>
  <si>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</si>
  <si>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</si>
  <si>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</si>
  <si>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</si>
  <si>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</si>
  <si>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</si>
  <si>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</si>
  <si>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</si>
  <si>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</si>
  <si>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</si>
  <si>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</si>
  <si>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</si>
  <si>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</si>
  <si>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</si>
  <si>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</si>
  <si>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</si>
  <si>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</si>
  <si>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</si>
  <si>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</si>
  <si>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</si>
  <si>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</si>
  <si>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</si>
  <si>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</si>
  <si>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</si>
  <si>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</si>
  <si>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</si>
  <si>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</si>
  <si>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</si>
  <si>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</si>
  <si>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</si>
  <si>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</si>
  <si>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</si>
  <si>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</si>
  <si>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</si>
  <si>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</si>
  <si>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</si>
  <si>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</si>
  <si>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</si>
  <si>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</si>
  <si>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</si>
  <si>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</si>
  <si>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</si>
  <si>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</si>
  <si>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</si>
  <si>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</si>
  <si>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</si>
  <si>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</si>
  <si>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</si>
  <si>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</si>
  <si>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</si>
  <si>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</si>
  <si>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</si>
  <si>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</si>
  <si>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</si>
  <si>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</si>
  <si>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</si>
  <si>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</si>
  <si>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</si>
  <si>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</si>
  <si>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</si>
  <si>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</si>
  <si>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</si>
  <si>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</si>
  <si>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</si>
  <si>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</si>
  <si>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</si>
  <si>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</si>
  <si>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</si>
  <si>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</si>
  <si>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</si>
  <si>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</si>
  <si>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</si>
  <si>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</si>
  <si>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</si>
  <si>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</si>
  <si>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</si>
  <si>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</si>
  <si>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</si>
  <si>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</si>
  <si>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</si>
  <si>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</si>
  <si>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</si>
  <si>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</si>
  <si>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</si>
  <si>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</si>
  <si>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</si>
  <si>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</si>
  <si>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</si>
  <si>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</si>
  <si>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</si>
  <si>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</si>
  <si>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</si>
  <si>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</si>
  <si>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</si>
  <si>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</si>
  <si>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</si>
  <si>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</si>
  <si>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</si>
  <si>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</si>
  <si>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</si>
  <si>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</si>
  <si>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</si>
  <si>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</si>
  <si>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</si>
  <si>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</si>
  <si>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</si>
  <si>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</si>
  <si>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</si>
  <si>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</si>
  <si>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</si>
  <si>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</si>
  <si>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</si>
  <si>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</si>
  <si>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</si>
  <si>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</si>
  <si>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</si>
  <si>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</si>
  <si>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</si>
  <si>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</si>
  <si>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</si>
  <si>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</si>
  <si>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</si>
  <si>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</si>
  <si>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</si>
  <si>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</si>
  <si>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</si>
  <si>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</si>
  <si>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</si>
  <si>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</si>
  <si>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</si>
  <si>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</si>
  <si>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</si>
  <si>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</si>
  <si>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</si>
  <si>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</si>
  <si>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</si>
  <si>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</si>
  <si>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</si>
  <si>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</si>
  <si>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</si>
  <si>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</si>
  <si>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</si>
  <si>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</si>
  <si>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</si>
  <si>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</si>
  <si>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</si>
  <si>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</si>
  <si>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</si>
  <si>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</si>
  <si>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</si>
  <si>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</si>
  <si>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</si>
  <si>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</si>
  <si>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</si>
  <si>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</si>
  <si>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</si>
  <si>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</si>
  <si>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</si>
  <si>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</si>
  <si>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</si>
  <si>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</si>
  <si>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</si>
  <si>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</si>
  <si>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</si>
  <si>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</si>
  <si>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</si>
  <si>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</si>
  <si>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</si>
  <si>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</si>
  <si>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</si>
  <si>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</si>
  <si>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</si>
  <si>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</si>
  <si>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</si>
  <si>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</si>
  <si>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</si>
  <si>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</si>
  <si>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</si>
  <si>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</si>
  <si>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</si>
  <si>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</si>
  <si>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</si>
  <si>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</si>
  <si>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</si>
  <si>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</si>
  <si>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</si>
  <si>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</si>
  <si>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</si>
  <si>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</si>
  <si>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</si>
  <si>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</si>
  <si>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</si>
  <si>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</si>
  <si>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</si>
  <si>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</si>
  <si>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</si>
  <si>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</si>
  <si>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</si>
  <si>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</si>
  <si>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</si>
  <si>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</si>
  <si>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</si>
  <si>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</si>
  <si>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</si>
  <si>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</si>
  <si>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</si>
  <si>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</si>
  <si>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</si>
  <si>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</si>
  <si>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</si>
  <si>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</si>
  <si>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</si>
  <si>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</si>
  <si>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</si>
  <si>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</si>
  <si>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</si>
  <si>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</si>
  <si>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</si>
  <si>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</si>
  <si>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</si>
  <si>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</si>
  <si>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</si>
  <si>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</si>
  <si>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</si>
  <si>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</si>
  <si>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</si>
  <si>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</si>
  <si>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</si>
  <si>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</si>
  <si>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</si>
  <si>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</si>
  <si>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</si>
  <si>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</si>
  <si>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</si>
  <si>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</si>
  <si>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</si>
  <si>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</si>
  <si>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</si>
  <si>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</si>
  <si>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</si>
  <si>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</si>
  <si>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</si>
  <si>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</si>
  <si>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</si>
  <si>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</si>
  <si>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</si>
  <si>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</si>
  <si>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</si>
  <si>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</si>
  <si>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</si>
  <si>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</si>
  <si>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</si>
  <si>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</si>
  <si>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</si>
  <si>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</si>
  <si>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</si>
  <si>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</si>
  <si>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</si>
  <si>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</si>
  <si>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</si>
  <si>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</si>
  <si>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</si>
  <si>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</si>
  <si>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</si>
  <si>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</si>
  <si>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</si>
  <si>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</si>
  <si>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</si>
  <si>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</si>
  <si>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</si>
  <si>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</si>
  <si>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</si>
  <si>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</si>
  <si>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</si>
  <si>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</si>
  <si>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</si>
  <si>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</si>
  <si>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</si>
  <si>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</si>
  <si>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</si>
  <si>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</si>
  <si>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</si>
  <si>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</si>
  <si>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</si>
  <si>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</si>
  <si>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</si>
  <si>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</si>
  <si>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</si>
  <si>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</si>
  <si>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</si>
  <si>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</si>
  <si>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</si>
  <si>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</si>
  <si>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</si>
  <si>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</si>
  <si>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</si>
  <si>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</si>
  <si>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</si>
  <si>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</si>
  <si>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</si>
  <si>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</si>
  <si>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</si>
  <si>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</si>
  <si>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</si>
  <si>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</si>
  <si>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</si>
  <si>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</si>
  <si>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</si>
  <si>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</si>
  <si>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</si>
  <si>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</si>
  <si>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</si>
  <si>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</si>
  <si>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</si>
  <si>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</si>
  <si>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</si>
  <si>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</si>
  <si>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</si>
  <si>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</si>
  <si>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</si>
  <si>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</si>
  <si>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</si>
  <si>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</si>
  <si>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</si>
  <si>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</si>
  <si>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</si>
  <si>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</si>
  <si>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</si>
  <si>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</si>
  <si>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</si>
  <si>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</si>
  <si>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</si>
  <si>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</si>
  <si>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</si>
  <si>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</si>
  <si>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</si>
  <si>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</si>
  <si>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</si>
  <si>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</si>
  <si>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</si>
  <si>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</si>
  <si>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</si>
  <si>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</si>
  <si>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</si>
  <si>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</si>
  <si>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</si>
  <si>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</si>
  <si>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</si>
  <si>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</si>
  <si>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</si>
  <si>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</si>
  <si>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</si>
  <si>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</si>
  <si>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</si>
  <si>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</si>
  <si>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</si>
  <si>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</si>
  <si>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</si>
  <si>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</si>
  <si>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</si>
  <si>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</si>
  <si>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</si>
  <si>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</si>
  <si>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</si>
  <si>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</si>
  <si>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</si>
  <si>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</si>
  <si>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</si>
  <si>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</si>
  <si>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</si>
  <si>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</si>
  <si>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</si>
  <si>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</si>
  <si>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</si>
  <si>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</si>
  <si>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</si>
  <si>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</si>
  <si>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</si>
  <si>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</si>
  <si>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</si>
  <si>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</si>
  <si>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</si>
  <si>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</si>
  <si>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</si>
  <si>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</si>
  <si>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</si>
  <si>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</si>
  <si>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</si>
  <si>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</si>
  <si>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</si>
  <si>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</si>
  <si>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</si>
  <si>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</si>
  <si>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</si>
  <si>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</si>
  <si>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</si>
  <si>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</si>
  <si>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</si>
  <si>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</si>
  <si>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</si>
  <si>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</si>
  <si>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</si>
  <si>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</si>
  <si>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</si>
  <si>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</si>
  <si>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</si>
  <si>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</si>
  <si>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</si>
  <si>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</si>
  <si>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</si>
  <si>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</si>
  <si>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</si>
  <si>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</si>
  <si>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</si>
  <si>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</si>
  <si>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</si>
  <si>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</si>
  <si>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</si>
  <si>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</si>
  <si>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</si>
  <si>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</si>
  <si>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</si>
  <si>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</si>
  <si>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</si>
  <si>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</si>
  <si>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</si>
  <si>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</si>
  <si>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</si>
  <si>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</si>
  <si>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</si>
  <si>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</si>
  <si>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</si>
  <si>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</si>
  <si>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</si>
  <si>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</si>
  <si>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</si>
  <si>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</si>
  <si>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</si>
  <si>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</si>
  <si>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</si>
  <si>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</si>
  <si>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</si>
  <si>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</si>
  <si>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</si>
  <si>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</si>
  <si>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</si>
  <si>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</si>
  <si>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</si>
  <si>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</si>
  <si>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</si>
  <si>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</si>
  <si>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</si>
  <si>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</si>
  <si>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</si>
  <si>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</si>
  <si>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</si>
  <si>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</si>
  <si>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</si>
  <si>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</si>
  <si>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</si>
  <si>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</si>
  <si>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</si>
  <si>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</si>
  <si>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</si>
  <si>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</si>
  <si>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</si>
  <si>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</si>
  <si>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</si>
  <si>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</si>
  <si>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</si>
  <si>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</si>
  <si>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</si>
  <si>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</si>
  <si>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</si>
  <si>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</si>
  <si>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</si>
  <si>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</si>
  <si>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</si>
  <si>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</si>
  <si>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</si>
  <si>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</si>
  <si>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</si>
  <si>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</si>
  <si>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</si>
  <si>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</si>
  <si>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</si>
  <si>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</si>
  <si>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</si>
  <si>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</si>
  <si>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</si>
  <si>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</si>
  <si>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</si>
  <si>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</si>
  <si>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</si>
  <si>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</si>
  <si>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</si>
  <si>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</si>
  <si>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</si>
  <si>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</si>
  <si>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</si>
  <si>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</si>
  <si>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</si>
  <si>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</si>
  <si>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</si>
  <si>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</si>
  <si>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</si>
  <si>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</si>
  <si>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</si>
  <si>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</si>
  <si>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</si>
  <si>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</si>
  <si>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</si>
  <si>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</si>
  <si>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</si>
  <si>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</si>
  <si>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</si>
  <si>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</si>
  <si>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</si>
  <si>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</si>
  <si>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</si>
  <si>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</si>
  <si>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</si>
  <si>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</si>
  <si>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</si>
  <si>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</si>
  <si>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</si>
  <si>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</si>
  <si>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</si>
  <si>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</si>
  <si>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</si>
  <si>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</si>
  <si>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</si>
  <si>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</si>
  <si>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</si>
  <si>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</si>
  <si>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</si>
  <si>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</si>
  <si>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</si>
  <si>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</si>
  <si>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</si>
  <si>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</si>
  <si>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</si>
  <si>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</si>
  <si>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</si>
  <si>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</si>
  <si>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</si>
  <si>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</si>
  <si>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</si>
  <si>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</si>
  <si>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</si>
  <si>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</si>
  <si>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</si>
  <si>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</si>
  <si>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</si>
  <si>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</si>
  <si>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</si>
  <si>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</si>
  <si>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</si>
  <si>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</si>
  <si>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</si>
  <si>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</si>
  <si>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</si>
  <si>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</si>
  <si>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</si>
  <si>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</si>
  <si>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</si>
  <si>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</si>
  <si>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</si>
  <si>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</si>
  <si>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</si>
  <si>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</si>
  <si>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</si>
  <si>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</si>
  <si>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</si>
  <si>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</si>
  <si>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</si>
  <si>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</si>
  <si>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</si>
  <si>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</si>
  <si>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</si>
  <si>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</si>
  <si>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</si>
  <si>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</si>
  <si>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</si>
  <si>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</si>
  <si>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</si>
  <si>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</si>
  <si>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</si>
  <si>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</si>
  <si>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</si>
  <si>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</si>
  <si>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</si>
  <si>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</si>
  <si>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</si>
  <si>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</si>
  <si>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</si>
  <si>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</si>
  <si>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</si>
  <si>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</si>
  <si>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</si>
  <si>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</si>
  <si>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</si>
  <si>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</si>
  <si>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</si>
  <si>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</si>
  <si>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</si>
  <si>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</si>
  <si>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</si>
  <si>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</si>
  <si>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</si>
  <si>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</si>
  <si>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</si>
  <si>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</si>
  <si>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</si>
  <si>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</si>
  <si>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</si>
  <si>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</si>
  <si>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</si>
  <si>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</si>
  <si>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</si>
  <si>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</si>
  <si>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</si>
  <si>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</si>
  <si>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</si>
  <si>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</si>
  <si>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</si>
  <si>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</si>
  <si>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</si>
  <si>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</si>
  <si>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</si>
  <si>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</si>
  <si>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</si>
  <si>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</si>
  <si>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</si>
  <si>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</si>
  <si>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</si>
  <si>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</si>
  <si>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</si>
  <si>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</si>
  <si>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</si>
  <si>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</si>
  <si>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</si>
  <si>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</si>
  <si>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</si>
  <si>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</si>
  <si>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</si>
  <si>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</si>
  <si>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</si>
  <si>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</si>
  <si>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</si>
  <si>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</si>
  <si>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</si>
  <si>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</si>
  <si>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</si>
  <si>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</si>
  <si>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</si>
  <si>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</si>
  <si>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</si>
  <si>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</si>
  <si>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</si>
  <si>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</si>
  <si>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</si>
  <si>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</si>
  <si>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</si>
  <si>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</si>
  <si>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</si>
  <si>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</si>
  <si>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</si>
  <si>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</si>
  <si>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</si>
  <si>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</si>
  <si>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</si>
  <si>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</si>
  <si>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</si>
  <si>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</si>
  <si>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</si>
  <si>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</si>
  <si>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</si>
  <si>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</si>
  <si>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</si>
  <si>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</si>
  <si>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</si>
  <si>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</si>
  <si>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</si>
  <si>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</si>
  <si>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</si>
  <si>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</si>
  <si>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</si>
  <si>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</si>
  <si>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</si>
  <si>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</si>
  <si>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</si>
  <si>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</si>
  <si>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</si>
  <si>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</si>
  <si>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</si>
  <si>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</si>
  <si>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</si>
  <si>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</si>
  <si>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</si>
  <si>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</si>
  <si>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</si>
  <si>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</si>
  <si>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</si>
  <si>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</si>
  <si>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</si>
  <si>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</si>
  <si>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</si>
  <si>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</si>
  <si>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</si>
  <si>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</si>
  <si>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</si>
  <si>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</si>
  <si>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</si>
  <si>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</si>
  <si>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</si>
  <si>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</si>
  <si>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</si>
  <si>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</si>
  <si>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</si>
  <si>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</si>
  <si>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</si>
  <si>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</si>
  <si>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</si>
  <si>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</si>
  <si>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</si>
  <si>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</si>
  <si>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</si>
  <si>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</si>
  <si>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</si>
  <si>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</si>
  <si>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</si>
  <si>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</si>
  <si>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</si>
  <si>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</si>
  <si>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</si>
  <si>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</si>
  <si>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</si>
  <si>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</si>
  <si>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</si>
  <si>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</si>
  <si>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</si>
  <si>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</si>
  <si>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</si>
  <si>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</si>
  <si>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</si>
  <si>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</si>
  <si>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</si>
  <si>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</si>
  <si>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</si>
  <si>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</si>
  <si>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</si>
  <si>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</si>
  <si>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</si>
  <si>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</si>
  <si>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</si>
  <si>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</si>
  <si>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</si>
  <si>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</si>
  <si>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</si>
  <si>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</si>
  <si>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</si>
  <si>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</si>
  <si>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</si>
  <si>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</si>
  <si>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</si>
  <si>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</si>
  <si>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</si>
  <si>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</si>
  <si>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</si>
  <si>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</si>
  <si>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</si>
  <si>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</si>
  <si>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</si>
  <si>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</si>
  <si>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</si>
  <si>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</si>
  <si>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</si>
  <si>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</si>
  <si>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</si>
  <si>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</si>
  <si>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</si>
  <si>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</si>
  <si>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</si>
  <si>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</si>
  <si>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</si>
  <si>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</si>
  <si>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</si>
  <si>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</si>
  <si>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</si>
  <si>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</si>
  <si>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</si>
  <si>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</si>
  <si>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</si>
  <si>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</si>
  <si>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</si>
  <si>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</si>
  <si>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</si>
  <si>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</si>
  <si>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</si>
  <si>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</si>
  <si>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</si>
  <si>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</si>
  <si>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</si>
  <si>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</si>
  <si>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</si>
  <si>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</si>
  <si>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</si>
  <si>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</si>
  <si>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</si>
  <si>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</si>
  <si>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</si>
  <si>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</si>
  <si>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</si>
  <si>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</si>
  <si>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</si>
  <si>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</si>
  <si>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</si>
  <si>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</si>
  <si>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</si>
  <si>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</si>
  <si>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</si>
  <si>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</si>
  <si>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</si>
  <si>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</si>
  <si>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</si>
  <si>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</si>
  <si>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</si>
  <si>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</si>
  <si>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</si>
  <si>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</si>
  <si>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</si>
  <si>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</si>
  <si>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</si>
  <si>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</si>
  <si>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</si>
  <si>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</si>
  <si>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</si>
  <si>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</si>
  <si>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</si>
  <si>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</si>
  <si>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</si>
  <si>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</si>
  <si>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</si>
  <si>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</si>
  <si>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</si>
  <si>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</si>
  <si>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</si>
  <si>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</si>
  <si>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</si>
  <si>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</si>
  <si>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</si>
  <si>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</si>
  <si>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</si>
  <si>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</si>
  <si>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</si>
  <si>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</si>
  <si>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</si>
  <si>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</si>
  <si>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</si>
  <si>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</si>
  <si>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</si>
  <si>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</si>
  <si>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</si>
  <si>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</si>
  <si>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</si>
  <si>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</si>
  <si>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</si>
  <si>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</si>
  <si>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</si>
  <si>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</si>
  <si>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</si>
  <si>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</si>
  <si>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</si>
  <si>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</si>
  <si>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</si>
  <si>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</si>
  <si>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</si>
  <si>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</si>
  <si>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</si>
  <si>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</si>
  <si>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</si>
  <si>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</si>
  <si>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</si>
  <si>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</si>
  <si>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</si>
  <si>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</si>
  <si>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</si>
  <si>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</si>
  <si>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</si>
  <si>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</si>
  <si>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</si>
  <si>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</si>
  <si>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</si>
  <si>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</si>
  <si>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</si>
  <si>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</si>
  <si>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</si>
  <si>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</si>
  <si>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</si>
  <si>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</si>
  <si>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</si>
  <si>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</si>
  <si>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</si>
  <si>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</si>
  <si>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</si>
  <si>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</si>
  <si>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</si>
  <si>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</si>
  <si>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</si>
  <si>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</si>
  <si>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</si>
  <si>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</si>
  <si>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</si>
  <si>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</si>
  <si>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</si>
  <si>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</si>
  <si>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</si>
  <si>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</si>
  <si>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</si>
  <si>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</si>
  <si>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</si>
  <si>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</si>
  <si>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</si>
  <si>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</si>
  <si>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</si>
  <si>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</si>
  <si>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</si>
  <si>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</si>
  <si>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</si>
  <si>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</si>
  <si>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</si>
  <si>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</si>
  <si>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</si>
  <si>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</si>
  <si>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</si>
  <si>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</si>
  <si>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</si>
  <si>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</si>
  <si>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</si>
  <si>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</si>
  <si>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</si>
  <si>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</si>
  <si>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</si>
  <si>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</si>
  <si>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</si>
  <si>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</si>
  <si>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</si>
  <si>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</si>
  <si>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</si>
  <si>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</si>
  <si>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</si>
  <si>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</si>
  <si>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</si>
  <si>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</si>
  <si>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</si>
  <si>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</si>
  <si>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</si>
  <si>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</si>
  <si>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</si>
  <si>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</si>
  <si>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</si>
  <si>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</si>
  <si>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</si>
  <si>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</si>
  <si>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</si>
  <si>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</si>
  <si>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</si>
  <si>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</si>
  <si>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</si>
  <si>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</si>
  <si>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</si>
  <si>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</si>
  <si>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</si>
  <si>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</si>
  <si>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</si>
  <si>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</si>
  <si>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</si>
  <si>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</si>
  <si>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</si>
  <si>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</si>
  <si>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</si>
  <si>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</si>
  <si>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</si>
  <si>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</si>
  <si>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</si>
  <si>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</si>
  <si>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</si>
  <si>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</si>
  <si>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</si>
  <si>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</si>
  <si>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</si>
  <si>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</si>
  <si>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</si>
  <si>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</si>
  <si>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</si>
  <si>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</si>
  <si>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</si>
  <si>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</si>
  <si>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</si>
  <si>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</si>
  <si>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</si>
  <si>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</si>
  <si>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</si>
  <si>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</si>
  <si>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</si>
  <si>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</si>
  <si>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</si>
  <si>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</si>
  <si>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</si>
  <si>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</si>
  <si>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</si>
  <si>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</si>
  <si>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</si>
  <si>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</si>
  <si>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</si>
  <si>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</si>
  <si>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</si>
  <si>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</si>
  <si>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</si>
  <si>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</si>
  <si>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</si>
  <si>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</si>
  <si>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</si>
  <si>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</si>
  <si>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</si>
  <si>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</si>
  <si>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</si>
  <si>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</si>
  <si>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</si>
  <si>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</si>
  <si>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</si>
  <si>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</si>
  <si>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</si>
  <si>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</si>
  <si>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</si>
  <si>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</si>
  <si>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</si>
  <si>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</si>
  <si>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</si>
  <si>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</si>
  <si>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</si>
  <si>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</si>
  <si>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</si>
  <si>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</si>
  <si>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</si>
  <si>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</si>
  <si>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</si>
  <si>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</si>
  <si>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</si>
  <si>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</si>
  <si>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</si>
  <si>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</si>
  <si>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</si>
  <si>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</si>
  <si>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</si>
  <si>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</si>
  <si>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</si>
  <si>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</si>
  <si>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</si>
  <si>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</si>
  <si>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</si>
  <si>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</si>
  <si>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</si>
  <si>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</si>
  <si>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</si>
  <si>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</si>
  <si>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</si>
  <si>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</si>
  <si>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</si>
  <si>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</si>
  <si>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</si>
  <si>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</si>
  <si>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</si>
  <si>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</si>
  <si>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</si>
  <si>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</si>
  <si>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</si>
  <si>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</si>
  <si>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</si>
  <si>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</si>
  <si>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</si>
  <si>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</si>
  <si>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</si>
  <si>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</si>
  <si>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</si>
  <si>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</si>
  <si>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</si>
  <si>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</si>
  <si>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</si>
  <si>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</si>
  <si>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</si>
  <si>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</si>
  <si>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</si>
  <si>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</si>
  <si>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</si>
  <si>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</si>
  <si>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</si>
  <si>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</si>
  <si>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</si>
  <si>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</si>
  <si>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</si>
  <si>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</si>
  <si>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</si>
  <si>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</si>
  <si>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</si>
  <si>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</si>
  <si>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</si>
  <si>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</si>
  <si>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</si>
  <si>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</si>
  <si>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</si>
  <si>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</si>
  <si>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</si>
  <si>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</si>
  <si>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</si>
  <si>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</si>
  <si>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</si>
  <si>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</si>
  <si>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</si>
  <si>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</si>
  <si>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</si>
  <si>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</si>
  <si>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</si>
  <si>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</si>
  <si>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</si>
  <si>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</si>
  <si>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</si>
  <si>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</si>
  <si>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</si>
  <si>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</si>
  <si>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</si>
  <si>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</si>
  <si>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</si>
  <si>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</si>
  <si>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</si>
  <si>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</si>
  <si>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</si>
  <si>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</si>
  <si>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</si>
  <si>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</si>
  <si>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</si>
  <si>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</si>
  <si>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</si>
  <si>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</si>
  <si>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</si>
  <si>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</si>
  <si>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</si>
  <si>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</si>
  <si>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</si>
  <si>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</si>
  <si>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</si>
  <si>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</si>
  <si>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</si>
  <si>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</si>
  <si>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</si>
  <si>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</si>
  <si>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</si>
  <si>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</si>
  <si>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</si>
  <si>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</si>
  <si>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</si>
  <si>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</si>
  <si>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</si>
  <si>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</si>
  <si>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</si>
  <si>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</si>
  <si>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</si>
  <si>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</si>
  <si>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</si>
  <si>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</si>
  <si>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</si>
  <si>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</si>
  <si>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</si>
  <si>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</si>
  <si>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</si>
  <si>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</si>
  <si>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</si>
  <si>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</si>
  <si>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</si>
  <si>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</si>
  <si>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</si>
  <si>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</si>
  <si>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</si>
  <si>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</si>
  <si>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</si>
  <si>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</si>
  <si>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</si>
  <si>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</si>
  <si>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</si>
  <si>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</si>
  <si>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</si>
  <si>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</si>
  <si>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</si>
  <si>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</si>
  <si>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</si>
  <si>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</si>
  <si>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</si>
  <si>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</si>
  <si>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</si>
  <si>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</si>
  <si>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</si>
  <si>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</si>
  <si>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</si>
  <si>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</si>
  <si>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</si>
  <si>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</si>
  <si>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</si>
  <si>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</si>
  <si>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</si>
  <si>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</si>
  <si>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</si>
  <si>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</si>
  <si>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</si>
  <si>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</si>
  <si>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</si>
  <si>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</si>
  <si>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</si>
  <si>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</si>
  <si>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</si>
  <si>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</si>
  <si>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</si>
  <si>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</si>
  <si>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</si>
  <si>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</si>
  <si>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</si>
  <si>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</si>
  <si>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</si>
  <si>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</si>
  <si>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</si>
  <si>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</si>
  <si>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</si>
  <si>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</si>
  <si>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</si>
  <si>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</si>
  <si>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</si>
  <si>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</si>
  <si>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</si>
  <si>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</si>
  <si>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</si>
  <si>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</si>
  <si>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</si>
  <si>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</si>
  <si>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</si>
  <si>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</si>
  <si>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</si>
  <si>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</si>
  <si>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</si>
  <si>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</si>
  <si>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</si>
  <si>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</si>
  <si>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</si>
  <si>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</si>
  <si>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</si>
  <si>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</si>
  <si>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</si>
  <si>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</si>
  <si>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</si>
  <si>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</si>
  <si>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</si>
  <si>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</si>
  <si>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</si>
  <si>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</si>
  <si>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</si>
  <si>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</si>
  <si>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</si>
  <si>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</si>
  <si>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</si>
  <si>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</si>
  <si>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</si>
  <si>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</si>
  <si>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</si>
  <si>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</si>
  <si>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</si>
  <si>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</si>
  <si>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</si>
  <si>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</si>
  <si>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</si>
  <si>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</si>
  <si>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</si>
  <si>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</si>
  <si>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</si>
  <si>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</si>
  <si>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</si>
  <si>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</si>
  <si>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</si>
  <si>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</si>
  <si>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</si>
  <si>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</si>
  <si>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</si>
  <si>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</si>
  <si>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</si>
  <si>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</si>
  <si>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</si>
  <si>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</si>
  <si>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</si>
  <si>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</si>
  <si>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</si>
  <si>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</si>
  <si>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</si>
  <si>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</si>
  <si>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</si>
  <si>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</si>
  <si>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</si>
  <si>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</si>
  <si>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</si>
  <si>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</si>
  <si>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</si>
  <si>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</si>
  <si>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</si>
  <si>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</si>
  <si>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</si>
  <si>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</si>
  <si>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</si>
  <si>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</si>
  <si>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</si>
  <si>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</si>
  <si>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</si>
  <si>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</si>
  <si>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</si>
  <si>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</si>
  <si>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</si>
  <si>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</si>
  <si>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</si>
  <si>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</si>
  <si>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</si>
  <si>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</si>
  <si>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</si>
  <si>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</si>
  <si>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</si>
  <si>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</si>
  <si>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</si>
  <si>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</si>
  <si>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</si>
  <si>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</si>
  <si>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</si>
  <si>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</si>
  <si>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</si>
  <si>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</si>
  <si>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</si>
  <si>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</si>
  <si>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</si>
  <si>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</si>
  <si>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</si>
  <si>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</si>
  <si>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</si>
  <si>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</si>
  <si>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</si>
  <si>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</si>
  <si>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</si>
  <si>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</si>
  <si>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</si>
  <si>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</si>
  <si>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</si>
  <si>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</si>
  <si>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</si>
  <si>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</si>
  <si>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</si>
  <si>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</si>
  <si>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</si>
  <si>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</si>
  <si>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</si>
  <si>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</si>
  <si>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</si>
  <si>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</si>
  <si>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</si>
  <si>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</si>
  <si>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</si>
  <si>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</si>
  <si>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</si>
  <si>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</si>
  <si>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</si>
  <si>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</si>
  <si>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</si>
  <si>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</si>
  <si>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</si>
  <si>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</si>
  <si>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</si>
  <si>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</si>
  <si>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</si>
  <si>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</si>
  <si>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</si>
  <si>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</si>
  <si>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</si>
  <si>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</si>
  <si>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</si>
  <si>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</si>
  <si>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</si>
  <si>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</si>
  <si>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</si>
  <si>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</si>
  <si>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</si>
  <si>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</si>
  <si>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</si>
  <si>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</si>
  <si>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</si>
  <si>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</si>
  <si>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</si>
  <si>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</si>
  <si>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</si>
  <si>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</si>
  <si>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</si>
  <si>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</si>
  <si>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</si>
  <si>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</si>
  <si>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</si>
  <si>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</si>
  <si>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</si>
  <si>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</si>
  <si>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</si>
  <si>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</si>
  <si>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</si>
  <si>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</si>
  <si>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</si>
  <si>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</si>
  <si>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</si>
  <si>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</si>
  <si>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</si>
  <si>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</si>
  <si>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</si>
  <si>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</si>
  <si>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</si>
  <si>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</si>
  <si>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</si>
  <si>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</si>
  <si>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</si>
  <si>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</si>
  <si>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</si>
  <si>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</si>
  <si>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</si>
  <si>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</si>
  <si>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</si>
  <si>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</si>
  <si>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</si>
  <si>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</si>
  <si>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</si>
  <si>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</si>
  <si>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</si>
  <si>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</si>
  <si>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</si>
  <si>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</si>
  <si>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</si>
  <si>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</si>
  <si>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</si>
  <si>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</si>
  <si>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</si>
  <si>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</si>
  <si>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</si>
  <si>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</si>
  <si>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</si>
  <si>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</si>
  <si>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</si>
  <si>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</si>
  <si>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</si>
  <si>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</si>
  <si>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</si>
  <si>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</si>
  <si>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</si>
  <si>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</si>
  <si>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</si>
  <si>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</si>
  <si>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</si>
  <si>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</si>
  <si>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</si>
  <si>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</si>
  <si>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</si>
  <si>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</si>
  <si>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</si>
  <si>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</si>
  <si>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</si>
  <si>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</si>
  <si>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</si>
  <si>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</si>
  <si>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</si>
  <si>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</si>
  <si>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</si>
  <si>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</si>
  <si>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</si>
  <si>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</si>
  <si>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</si>
  <si>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</si>
  <si>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</si>
  <si>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</si>
  <si>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</si>
  <si>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</si>
  <si>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</si>
  <si>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</si>
  <si>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</si>
  <si>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</si>
  <si>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</si>
  <si>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</si>
  <si>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</si>
  <si>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</si>
  <si>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</si>
  <si>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</si>
  <si>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</si>
  <si>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</si>
  <si>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</si>
  <si>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</si>
  <si>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</si>
  <si>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</si>
  <si>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</si>
  <si>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</si>
  <si>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</si>
  <si>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</si>
  <si>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</si>
  <si>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</si>
  <si>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</si>
  <si>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</si>
  <si>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</si>
  <si>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</si>
  <si>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</si>
  <si>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</si>
  <si>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</si>
  <si>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</si>
  <si>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</si>
  <si>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</si>
  <si>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</si>
  <si>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</si>
  <si>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</si>
  <si>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</si>
  <si>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</si>
  <si>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</si>
  <si>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</si>
  <si>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</si>
  <si>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</si>
  <si>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</si>
  <si>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</si>
  <si>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</si>
  <si>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</si>
  <si>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</si>
  <si>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</si>
  <si>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</si>
  <si>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</si>
  <si>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</si>
  <si>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</si>
  <si>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</si>
  <si>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</si>
  <si>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</si>
  <si>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</si>
  <si>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</si>
  <si>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</si>
  <si>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</si>
  <si>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</si>
  <si>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</si>
  <si>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</si>
  <si>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</si>
  <si>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</si>
  <si>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</si>
  <si>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</si>
  <si>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</si>
  <si>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</si>
  <si>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</si>
  <si>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</si>
  <si>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</si>
  <si>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</si>
  <si>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</si>
  <si>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</si>
  <si>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</si>
  <si>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</si>
  <si>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</si>
  <si>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</si>
  <si>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</si>
  <si>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</si>
  <si>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</si>
  <si>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</si>
  <si>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</si>
  <si>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</si>
  <si>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</si>
  <si>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</si>
  <si>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</si>
  <si>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</si>
  <si>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</si>
  <si>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</si>
  <si>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</si>
  <si>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</si>
  <si>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</si>
  <si>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</si>
  <si>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</si>
  <si>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</si>
  <si>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</si>
  <si>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</si>
  <si>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</si>
  <si>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</si>
  <si>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</si>
  <si>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</si>
  <si>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</si>
  <si>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</si>
  <si>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</si>
  <si>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</si>
  <si>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</si>
  <si>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</si>
  <si>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</si>
  <si>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</si>
  <si>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</si>
  <si>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</si>
  <si>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</si>
  <si>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</si>
  <si>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</si>
  <si>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</si>
  <si>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</si>
  <si>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</si>
  <si>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</si>
  <si>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</si>
  <si>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</si>
  <si>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</si>
  <si>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</si>
  <si>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</si>
  <si>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</si>
  <si>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</si>
  <si>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</si>
  <si>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</si>
  <si>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</si>
  <si>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</si>
  <si>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</si>
  <si>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</si>
  <si>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</si>
  <si>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</si>
  <si>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</si>
  <si>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</si>
  <si>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</si>
  <si>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</si>
  <si>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</si>
  <si>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</si>
  <si>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</si>
  <si>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</si>
  <si>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</si>
  <si>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</si>
  <si>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</si>
  <si>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</si>
  <si>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</si>
  <si>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</si>
  <si>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</si>
  <si>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</si>
  <si>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</si>
  <si>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</si>
  <si>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</si>
  <si>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</si>
  <si>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</si>
  <si>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</si>
  <si>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</si>
  <si>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</si>
  <si>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</si>
  <si>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</si>
  <si>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</si>
  <si>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</si>
  <si>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</si>
  <si>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</si>
  <si>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</si>
  <si>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</si>
  <si>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</si>
  <si>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</si>
  <si>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</si>
  <si>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</si>
  <si>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</si>
  <si>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</si>
  <si>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</si>
  <si>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</si>
  <si>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</si>
  <si>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</si>
  <si>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</si>
  <si>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</si>
  <si>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</si>
  <si>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</si>
  <si>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</si>
  <si>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</si>
  <si>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</si>
  <si>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</si>
  <si>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</si>
  <si>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</si>
  <si>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</si>
  <si>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</si>
  <si>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</si>
  <si>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</si>
  <si>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</si>
  <si>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</si>
  <si>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</si>
  <si>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</si>
  <si>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</si>
  <si>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</si>
  <si>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</si>
  <si>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</si>
  <si>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</si>
  <si>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</si>
  <si>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</si>
  <si>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</si>
  <si>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</si>
  <si>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</si>
  <si>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</si>
  <si>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</si>
  <si>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</si>
  <si>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</si>
  <si>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</si>
  <si>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</si>
  <si>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</si>
  <si>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</si>
  <si>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</si>
  <si>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</si>
  <si>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</si>
  <si>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</si>
  <si>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</si>
  <si>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</si>
  <si>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</si>
  <si>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</si>
  <si>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</si>
  <si>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</si>
  <si>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</si>
  <si>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</si>
  <si>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</si>
  <si>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</si>
  <si>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</si>
  <si>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</si>
  <si>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</si>
  <si>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</si>
  <si>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</si>
  <si>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</si>
  <si>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</si>
  <si>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</si>
  <si>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</si>
  <si>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</si>
  <si>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</si>
  <si>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</si>
  <si>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</si>
  <si>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</si>
  <si>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</si>
  <si>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</si>
  <si>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</si>
  <si>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</si>
  <si>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</si>
  <si>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</si>
  <si>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</si>
  <si>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</si>
  <si>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</si>
  <si>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</si>
  <si>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</si>
  <si>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</si>
  <si>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</si>
  <si>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</si>
  <si>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</si>
  <si>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</si>
  <si>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</si>
  <si>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</si>
  <si>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</si>
  <si>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</si>
  <si>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</si>
  <si>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</si>
  <si>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</si>
  <si>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</si>
  <si>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</si>
  <si>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</si>
  <si>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</si>
  <si>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</si>
  <si>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</si>
  <si>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</si>
  <si>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</si>
  <si>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</si>
  <si>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</si>
  <si>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</si>
  <si>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</si>
  <si>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</si>
  <si>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</si>
  <si>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</si>
  <si>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</si>
  <si>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</si>
  <si>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</si>
  <si>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</si>
  <si>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</si>
  <si>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</si>
  <si>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</si>
  <si>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</si>
  <si>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</si>
  <si>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</si>
  <si>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</si>
  <si>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</si>
  <si>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</si>
  <si>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</si>
  <si>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</si>
  <si>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</si>
  <si>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</si>
  <si>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</si>
  <si>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</si>
  <si>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</si>
  <si>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</si>
  <si>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</si>
  <si>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</si>
  <si>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</si>
  <si>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</si>
  <si>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</si>
  <si>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</si>
  <si>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</si>
  <si>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</si>
  <si>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</si>
  <si>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</si>
  <si>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</si>
  <si>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</si>
  <si>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</si>
  <si>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</si>
  <si>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</si>
  <si>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</si>
  <si>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</si>
  <si>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</si>
  <si>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</si>
  <si>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</si>
  <si>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</si>
  <si>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</si>
  <si>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</si>
  <si>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</si>
  <si>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</si>
  <si>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</si>
  <si>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</si>
  <si>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</si>
  <si>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</si>
  <si>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</si>
  <si>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</si>
  <si>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</si>
  <si>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</si>
  <si>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</si>
  <si>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</si>
  <si>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</si>
  <si>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</si>
  <si>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</si>
  <si>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</si>
  <si>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</si>
  <si>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</si>
  <si>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</si>
  <si>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</si>
  <si>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</si>
  <si>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</si>
  <si>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</si>
  <si>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</si>
  <si>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</si>
  <si>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</si>
  <si>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</si>
  <si>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</si>
  <si>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</si>
  <si>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</si>
  <si>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</si>
  <si>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</si>
  <si>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</si>
  <si>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</si>
  <si>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</si>
  <si>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</si>
  <si>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</si>
  <si>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</si>
  <si>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</si>
  <si>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</si>
  <si>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</si>
  <si>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</si>
  <si>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</si>
  <si>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</si>
  <si>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</si>
  <si>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</si>
  <si>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</si>
  <si>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</si>
  <si>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</si>
  <si>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</si>
  <si>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</si>
  <si>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</si>
  <si>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</si>
  <si>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</si>
  <si>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</si>
  <si>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</si>
  <si>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</si>
  <si>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</si>
  <si>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</si>
  <si>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</si>
  <si>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</si>
  <si>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</si>
  <si>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</si>
  <si>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</si>
  <si>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</si>
  <si>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</si>
  <si>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</si>
  <si>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</si>
  <si>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</si>
  <si>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</si>
  <si>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</si>
  <si>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</si>
  <si>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</si>
  <si>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</si>
  <si>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</si>
  <si>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</si>
  <si>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</si>
  <si>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</si>
  <si>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</si>
  <si>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</si>
  <si>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</si>
  <si>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</si>
  <si>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</si>
  <si>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</si>
  <si>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</si>
  <si>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</si>
  <si>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</si>
  <si>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</si>
  <si>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</si>
  <si>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</si>
  <si>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</si>
  <si>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</si>
  <si>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</si>
  <si>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</si>
  <si>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</si>
  <si>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</si>
  <si>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</si>
  <si>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</si>
  <si>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</si>
  <si>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</si>
  <si>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</si>
  <si>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</si>
  <si>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</si>
  <si>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</si>
  <si>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</si>
  <si>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</si>
  <si>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</si>
  <si>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</si>
  <si>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</si>
  <si>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</si>
  <si>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</si>
  <si>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</si>
  <si>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</si>
  <si>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</si>
  <si>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</si>
  <si>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</si>
  <si>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</si>
  <si>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</si>
  <si>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</si>
  <si>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</si>
  <si>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</si>
  <si>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</si>
  <si>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</si>
  <si>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</si>
  <si>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</si>
  <si>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</si>
  <si>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</si>
  <si>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</si>
  <si>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</si>
  <si>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</si>
  <si>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</si>
  <si>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</si>
  <si>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</si>
  <si>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</si>
  <si>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</si>
  <si>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</si>
  <si>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</si>
  <si>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</si>
  <si>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</si>
  <si>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</si>
  <si>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</si>
  <si>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</si>
  <si>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</si>
  <si>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</si>
  <si>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</si>
  <si>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</si>
  <si>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</si>
  <si>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</si>
  <si>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</si>
  <si>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</si>
  <si>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</si>
  <si>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</si>
  <si>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</si>
  <si>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</si>
  <si>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</si>
  <si>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</si>
  <si>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</si>
  <si>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</si>
  <si>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</si>
  <si>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</si>
  <si>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</si>
  <si>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</si>
  <si>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</si>
  <si>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</si>
  <si>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</si>
  <si>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</si>
  <si>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</si>
  <si>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</si>
  <si>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</si>
  <si>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</si>
  <si>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</si>
  <si>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</si>
  <si>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</si>
  <si>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</si>
  <si>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</si>
  <si>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</si>
  <si>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</si>
  <si>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</si>
  <si>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</si>
  <si>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</si>
  <si>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</si>
  <si>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</si>
  <si>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</si>
  <si>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</si>
  <si>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</si>
  <si>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</si>
  <si>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</si>
  <si>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</si>
  <si>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</si>
  <si>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</si>
  <si>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</si>
  <si>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</si>
  <si>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</si>
  <si>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</si>
  <si>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</si>
  <si>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</si>
  <si>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</si>
  <si>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</si>
  <si>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</si>
  <si>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</si>
  <si>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</si>
  <si>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</si>
  <si>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</si>
  <si>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</si>
  <si>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</si>
  <si>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</si>
  <si>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</si>
  <si>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</si>
  <si>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</si>
  <si>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</si>
  <si>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</si>
  <si>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</si>
  <si>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</si>
  <si>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</si>
  <si>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</si>
  <si>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</si>
  <si>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</si>
  <si>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</si>
  <si>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</si>
  <si>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</si>
  <si>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</si>
  <si>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</si>
  <si>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</si>
  <si>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</si>
  <si>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</si>
  <si>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</si>
  <si>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</si>
  <si>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</si>
  <si>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</si>
  <si>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</si>
  <si>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</si>
  <si>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</si>
  <si>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</si>
  <si>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</si>
  <si>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</si>
  <si>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</si>
  <si>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</si>
  <si>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</si>
  <si>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</si>
  <si>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</si>
  <si>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</si>
  <si>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</si>
  <si>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</si>
  <si>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</si>
  <si>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</si>
  <si>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</si>
  <si>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</si>
  <si>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</si>
  <si>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</si>
  <si>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</si>
  <si>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</si>
  <si>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</si>
  <si>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</si>
  <si>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</si>
  <si>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</si>
  <si>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</si>
  <si>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</si>
  <si>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</si>
  <si>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</si>
  <si>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</si>
  <si>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</si>
  <si>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</si>
  <si>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</si>
  <si>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</si>
  <si>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</si>
  <si>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</si>
  <si>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</si>
  <si>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</si>
  <si>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</si>
  <si>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</si>
  <si>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</si>
  <si>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</si>
  <si>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</si>
  <si>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</si>
  <si>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</si>
  <si>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</si>
  <si>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</si>
  <si>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</si>
  <si>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</si>
  <si>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</si>
  <si>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</si>
  <si>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</si>
  <si>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</si>
  <si>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</si>
  <si>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</si>
  <si>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</si>
  <si>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</si>
  <si>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</si>
  <si>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</si>
  <si>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</si>
  <si>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</si>
  <si>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</si>
  <si>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</si>
  <si>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</si>
  <si>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</si>
  <si>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</si>
  <si>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</si>
  <si>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</si>
  <si>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</si>
  <si>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</si>
  <si>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</si>
  <si>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</si>
  <si>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</si>
  <si>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</si>
  <si>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</si>
  <si>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</si>
  <si>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</si>
  <si>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</si>
  <si>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</si>
  <si>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</si>
  <si>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</si>
  <si>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</si>
  <si>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</si>
  <si>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</si>
  <si>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</si>
  <si>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</si>
  <si>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</si>
  <si>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</si>
  <si>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</si>
  <si>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</si>
  <si>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</si>
  <si>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</si>
  <si>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</si>
  <si>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</si>
  <si>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</si>
  <si>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</si>
  <si>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</si>
  <si>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</si>
  <si>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</si>
  <si>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</si>
  <si>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</si>
  <si>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</si>
  <si>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</si>
  <si>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</si>
  <si>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</si>
  <si>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</si>
  <si>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</si>
  <si>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</si>
  <si>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</si>
  <si>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</si>
  <si>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</si>
  <si>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</si>
  <si>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</si>
  <si>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</si>
  <si>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</si>
  <si>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</si>
  <si>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</si>
  <si>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</si>
  <si>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</si>
  <si>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</si>
  <si>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</si>
  <si>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</si>
  <si>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</si>
  <si>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</si>
  <si>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</si>
  <si>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</si>
  <si>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</si>
  <si>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</si>
  <si>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</si>
  <si>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</si>
  <si>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</si>
  <si>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</si>
  <si>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</si>
  <si>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</si>
  <si>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</si>
  <si>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</si>
  <si>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</si>
  <si>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</si>
  <si>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</si>
  <si>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</si>
  <si>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</si>
  <si>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</si>
  <si>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</si>
  <si>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</si>
  <si>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</si>
  <si>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</si>
  <si>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</si>
  <si>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</si>
  <si>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</si>
  <si>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</si>
  <si>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</si>
  <si>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</si>
  <si>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</si>
  <si>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</si>
  <si>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</si>
  <si>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</si>
  <si>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</si>
  <si>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</si>
  <si>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</si>
  <si>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</si>
  <si>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</si>
  <si>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</si>
  <si>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</si>
  <si>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</si>
  <si>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</si>
  <si>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</si>
  <si>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</si>
  <si>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</si>
  <si>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</si>
  <si>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</si>
  <si>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</si>
  <si>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</si>
  <si>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</si>
  <si>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</si>
  <si>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</si>
  <si>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</si>
  <si>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</si>
  <si>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</si>
  <si>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</si>
  <si>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</si>
  <si>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</si>
  <si>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</si>
  <si>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</si>
  <si>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</si>
  <si>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</si>
  <si>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</si>
  <si>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</si>
  <si>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</si>
  <si>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</si>
  <si>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</si>
  <si>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</si>
  <si>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</si>
  <si>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</si>
  <si>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</si>
  <si>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</si>
  <si>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</si>
  <si>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</si>
  <si>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</si>
  <si>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</si>
  <si>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</si>
  <si>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</si>
  <si>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</si>
  <si>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</si>
  <si>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</si>
  <si>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</si>
  <si>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</si>
  <si>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</si>
  <si>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</si>
  <si>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</si>
  <si>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</si>
  <si>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</si>
  <si>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</si>
  <si>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</si>
  <si>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</si>
  <si>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</si>
  <si>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</si>
  <si>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</si>
  <si>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</si>
  <si>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</si>
  <si>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</si>
  <si>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</si>
  <si>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</si>
  <si>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</si>
  <si>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</si>
  <si>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</si>
  <si>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</si>
  <si>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</si>
  <si>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</si>
  <si>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</si>
  <si>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</si>
  <si>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</si>
  <si>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</si>
  <si>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</si>
  <si>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</si>
  <si>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</si>
  <si>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</si>
  <si>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</si>
  <si>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</si>
  <si>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</si>
  <si>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</si>
  <si>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</si>
  <si>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</si>
  <si>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</si>
  <si>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</si>
  <si>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</si>
  <si>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</si>
  <si>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</si>
  <si>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</si>
  <si>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</si>
  <si>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</si>
  <si>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</si>
  <si>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</si>
  <si>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</si>
  <si>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</si>
  <si>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</si>
  <si>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</si>
  <si>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</si>
  <si>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</si>
  <si>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</si>
  <si>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</si>
  <si>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</si>
  <si>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</si>
  <si>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</si>
  <si>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</si>
  <si>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</si>
  <si>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</si>
  <si>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</si>
  <si>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</si>
  <si>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</si>
  <si>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</si>
  <si>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</si>
  <si>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</si>
  <si>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</si>
  <si>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</si>
  <si>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</si>
  <si>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</si>
  <si>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</si>
  <si>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</si>
  <si>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</si>
  <si>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</si>
  <si>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</si>
  <si>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</si>
  <si>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</si>
  <si>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</si>
  <si>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</si>
  <si>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</si>
  <si>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</si>
  <si>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</si>
  <si>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</si>
  <si>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</si>
  <si>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</si>
  <si>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</si>
  <si>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</si>
  <si>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</si>
  <si>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</si>
  <si>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</si>
  <si>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</si>
  <si>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</si>
  <si>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</si>
  <si>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</si>
  <si>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</si>
  <si>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</si>
  <si>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</si>
  <si>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</si>
  <si>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</si>
  <si>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</si>
  <si>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</si>
  <si>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</si>
  <si>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</si>
  <si>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</si>
  <si>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</si>
  <si>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</si>
  <si>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</si>
  <si>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</si>
  <si>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</si>
  <si>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</si>
  <si>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</si>
  <si>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</si>
  <si>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</si>
  <si>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</si>
  <si>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</si>
  <si>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</si>
  <si>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</si>
  <si>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</si>
  <si>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</si>
  <si>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</si>
  <si>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</si>
  <si>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</si>
  <si>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</si>
  <si>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</si>
  <si>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</si>
  <si>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</si>
  <si>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</si>
  <si>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</si>
  <si>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</si>
  <si>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</si>
  <si>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</si>
  <si>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</si>
  <si>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</si>
  <si>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</si>
  <si>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</si>
  <si>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</si>
  <si>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</si>
  <si>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</si>
  <si>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</si>
  <si>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</si>
  <si>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</si>
  <si>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</si>
  <si>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</si>
  <si>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</si>
  <si>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</si>
  <si>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</si>
  <si>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</si>
  <si>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</si>
  <si>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</si>
  <si>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</si>
  <si>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</si>
  <si>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</si>
  <si>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</si>
  <si>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</si>
  <si>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</si>
  <si>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</si>
  <si>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</si>
  <si>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</si>
  <si>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</si>
  <si>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</si>
  <si>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</si>
  <si>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</si>
  <si>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</si>
  <si>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</si>
  <si>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</si>
  <si>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</si>
  <si>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</si>
  <si>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</si>
  <si>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</si>
  <si>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</si>
  <si>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</si>
  <si>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</si>
  <si>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</si>
  <si>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</si>
  <si>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</si>
  <si>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</si>
  <si>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</si>
  <si>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</si>
  <si>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</si>
  <si>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</si>
  <si>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</si>
  <si>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</si>
  <si>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</si>
  <si>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</si>
  <si>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</si>
  <si>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</si>
  <si>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</si>
  <si>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</si>
  <si>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</si>
  <si>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</si>
  <si>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</si>
  <si>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</si>
  <si>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</si>
  <si>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</si>
  <si>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</si>
  <si>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</si>
  <si>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</si>
  <si>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</si>
  <si>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</si>
  <si>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</si>
  <si>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</si>
  <si>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</si>
  <si>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</si>
  <si>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</si>
  <si>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</si>
  <si>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</si>
  <si>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</si>
  <si>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</si>
  <si>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</si>
  <si>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</si>
  <si>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</si>
  <si>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</si>
  <si>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</si>
  <si>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</si>
  <si>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</si>
  <si>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</si>
  <si>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</si>
  <si>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</si>
  <si>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</si>
  <si>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</si>
  <si>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</si>
  <si>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</si>
  <si>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</si>
  <si>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</si>
  <si>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</si>
  <si>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</si>
  <si>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</si>
  <si>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</si>
  <si>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</si>
  <si>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</si>
  <si>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</si>
  <si>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</si>
  <si>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</si>
  <si>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</si>
  <si>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</si>
  <si>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</si>
  <si>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</si>
  <si>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</si>
  <si>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</si>
  <si>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</si>
  <si>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</si>
  <si>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</si>
  <si>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</si>
  <si>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</si>
  <si>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</si>
  <si>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</si>
  <si>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</si>
  <si>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</si>
  <si>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</si>
  <si>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</si>
  <si>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</si>
  <si>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</si>
  <si>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</si>
  <si>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</si>
  <si>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</si>
  <si>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</si>
  <si>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</si>
  <si>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</si>
  <si>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</si>
  <si>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</si>
  <si>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</si>
  <si>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</si>
  <si>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</si>
  <si>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</si>
  <si>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</si>
  <si>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</si>
  <si>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</si>
  <si>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</si>
  <si>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</si>
  <si>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</si>
  <si>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</si>
  <si>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</si>
  <si>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</si>
  <si>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</si>
  <si>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</si>
  <si>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</si>
  <si>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</si>
  <si>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</si>
  <si>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</si>
  <si>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</si>
  <si>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</si>
  <si>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</si>
  <si>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</si>
  <si>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</si>
  <si>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</si>
  <si>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</si>
  <si>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</si>
  <si>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</si>
  <si>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</si>
  <si>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</si>
  <si>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</si>
  <si>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</si>
  <si>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</si>
  <si>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</si>
  <si>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</si>
  <si>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</si>
  <si>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</si>
  <si>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</si>
  <si>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</si>
  <si>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</si>
  <si>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</si>
  <si>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</si>
  <si>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</si>
  <si>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</si>
  <si>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</si>
  <si>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</si>
  <si>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</si>
  <si>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</si>
  <si>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</si>
  <si>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</si>
  <si>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</si>
  <si>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</si>
  <si>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</si>
  <si>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</si>
  <si>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</si>
  <si>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</si>
  <si>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</si>
  <si>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</si>
  <si>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</si>
  <si>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</si>
  <si>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</si>
  <si>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</si>
  <si>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</si>
  <si>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</si>
  <si>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</si>
  <si>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</si>
  <si>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</si>
  <si>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</si>
  <si>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</si>
  <si>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</si>
  <si>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</si>
  <si>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</si>
  <si>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</si>
  <si>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</si>
  <si>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</si>
  <si>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</si>
  <si>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</si>
  <si>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</si>
  <si>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</si>
  <si>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</si>
  <si>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</si>
  <si>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</si>
  <si>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</si>
  <si>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</si>
  <si>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</si>
  <si>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</si>
  <si>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</si>
  <si>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</si>
  <si>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</si>
  <si>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</si>
  <si>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</si>
  <si>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</si>
  <si>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</si>
  <si>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</si>
  <si>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</si>
  <si>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</si>
  <si>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</si>
  <si>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</si>
  <si>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</si>
  <si>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</si>
  <si>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</si>
  <si>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</si>
  <si>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</si>
  <si>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</si>
  <si>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</si>
  <si>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</si>
  <si>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</si>
  <si>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</si>
  <si>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</si>
  <si>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</si>
  <si>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</si>
  <si>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</si>
  <si>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</si>
  <si>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</si>
  <si>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</si>
  <si>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</si>
  <si>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</si>
  <si>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</si>
  <si>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</si>
  <si>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</si>
  <si>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</si>
  <si>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</si>
  <si>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</si>
  <si>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</si>
  <si>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</si>
  <si>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</si>
  <si>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</si>
  <si>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</si>
  <si>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</si>
  <si>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</si>
  <si>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</si>
  <si>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</si>
  <si>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</si>
  <si>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</si>
  <si>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</si>
  <si>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</si>
  <si>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</si>
  <si>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</si>
  <si>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</si>
  <si>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</si>
  <si>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</si>
  <si>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</si>
  <si>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</si>
  <si>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</si>
  <si>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</si>
  <si>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</si>
  <si>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</si>
  <si>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</si>
  <si>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</si>
  <si>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</si>
  <si>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</si>
  <si>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</si>
  <si>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</si>
  <si>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</si>
  <si>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</si>
  <si>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</si>
  <si>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</si>
  <si>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</si>
  <si>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</si>
  <si>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</si>
  <si>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</si>
  <si>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</si>
  <si>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</si>
  <si>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</si>
  <si>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</si>
  <si>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</si>
  <si>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</si>
  <si>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</si>
  <si>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</si>
  <si>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</si>
  <si>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</si>
  <si>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</si>
  <si>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</si>
  <si>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</si>
  <si>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</si>
  <si>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</si>
  <si>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</si>
  <si>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</si>
  <si>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</si>
  <si>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</si>
  <si>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</si>
  <si>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</si>
  <si>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</si>
  <si>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</si>
  <si>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</si>
  <si>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</si>
  <si>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</si>
  <si>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</si>
  <si>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</si>
  <si>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</si>
  <si>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</si>
  <si>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</si>
  <si>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</si>
  <si>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</si>
  <si>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</si>
  <si>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</si>
  <si>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</si>
  <si>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</si>
  <si>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</si>
  <si>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</si>
  <si>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</si>
  <si>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</si>
  <si>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</si>
  <si>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</si>
  <si>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</si>
  <si>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</si>
  <si>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</si>
  <si>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</si>
  <si>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</si>
  <si>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</si>
  <si>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</si>
  <si>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</si>
  <si>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</si>
  <si>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</si>
  <si>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</si>
  <si>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</si>
  <si>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</si>
  <si>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</si>
  <si>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</si>
  <si>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</si>
  <si>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</si>
  <si>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</si>
  <si>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</si>
  <si>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</si>
  <si>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</si>
  <si>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</si>
  <si>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</si>
  <si>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</si>
  <si>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</si>
  <si>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</si>
  <si>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</si>
  <si>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</si>
  <si>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</si>
  <si>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</si>
  <si>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</si>
  <si>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</si>
  <si>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</si>
  <si>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</si>
  <si>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</si>
  <si>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</si>
  <si>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</si>
  <si>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</si>
  <si>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</si>
  <si>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</si>
  <si>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</si>
  <si>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</si>
  <si>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</si>
  <si>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</si>
  <si>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</si>
  <si>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</si>
  <si>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</si>
  <si>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</si>
  <si>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</si>
  <si>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</si>
  <si>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</si>
  <si>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</si>
  <si>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</si>
  <si>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</si>
  <si>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</si>
  <si>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</si>
  <si>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</si>
  <si>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</si>
  <si>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</si>
  <si>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</si>
  <si>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</si>
  <si>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</si>
  <si>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</si>
  <si>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</si>
  <si>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</si>
  <si>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</si>
  <si>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</si>
  <si>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</si>
  <si>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</si>
  <si>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</si>
  <si>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</si>
  <si>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</si>
  <si>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</si>
  <si>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</si>
  <si>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</si>
  <si>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</si>
  <si>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</si>
  <si>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</si>
  <si>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</si>
  <si>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</si>
  <si>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</si>
  <si>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</si>
  <si>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</si>
  <si>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</si>
  <si>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</si>
  <si>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</si>
  <si>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</si>
  <si>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</si>
  <si>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</si>
  <si>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</si>
  <si>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</si>
  <si>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</si>
  <si>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</si>
  <si>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</si>
  <si>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</si>
  <si>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</si>
  <si>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</si>
  <si>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</si>
  <si>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</si>
  <si>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</si>
  <si>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</si>
  <si>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</si>
  <si>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</si>
  <si>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</si>
  <si>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</si>
  <si>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</si>
  <si>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</si>
  <si>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</si>
  <si>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</si>
  <si>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</si>
  <si>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</si>
  <si>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</si>
  <si>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</si>
  <si>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</si>
  <si>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</si>
  <si>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</si>
  <si>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</si>
  <si>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</si>
  <si>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</si>
  <si>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</si>
  <si>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</si>
  <si>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</si>
  <si>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</si>
  <si>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</si>
  <si>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</si>
  <si>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</si>
  <si>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</si>
  <si>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</si>
  <si>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</si>
  <si>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</si>
  <si>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</si>
  <si>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</si>
  <si>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</si>
  <si>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</si>
  <si>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</si>
  <si>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</si>
  <si>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</si>
  <si>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</si>
  <si>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</si>
  <si>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</si>
  <si>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</si>
  <si>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</si>
  <si>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</si>
  <si>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</si>
  <si>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</si>
  <si>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</si>
  <si>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</si>
  <si>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</si>
  <si>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</si>
  <si>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</si>
  <si>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</si>
  <si>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</si>
  <si>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</si>
  <si>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</si>
  <si>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</si>
  <si>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</si>
  <si>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</si>
  <si>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</si>
  <si>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</si>
  <si>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</si>
  <si>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</si>
  <si>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</si>
  <si>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</si>
  <si>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</si>
  <si>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</si>
  <si>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</si>
  <si>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</si>
  <si>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</si>
  <si>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</si>
  <si>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</si>
  <si>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</si>
  <si>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</si>
  <si>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</si>
  <si>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</si>
  <si>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</si>
  <si>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</si>
  <si>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</si>
  <si>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</si>
  <si>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</si>
  <si>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</si>
  <si>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</si>
  <si>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</si>
  <si>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</si>
  <si>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</si>
  <si>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</si>
  <si>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</si>
  <si>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</si>
  <si>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</si>
  <si>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</si>
  <si>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</si>
  <si>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</si>
  <si>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</si>
  <si>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</si>
  <si>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</si>
  <si>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</si>
  <si>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</si>
  <si>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</si>
  <si>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</si>
  <si>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</si>
  <si>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</si>
  <si>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</si>
  <si>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</si>
  <si>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</si>
  <si>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</si>
  <si>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</si>
  <si>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</si>
  <si>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</si>
  <si>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</si>
  <si>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</si>
  <si>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</si>
  <si>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</si>
  <si>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</si>
  <si>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</si>
  <si>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</si>
  <si>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</si>
  <si>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</si>
  <si>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</si>
  <si>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</si>
  <si>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</si>
  <si>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</si>
  <si>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</si>
  <si>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</si>
  <si>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</si>
  <si>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</si>
  <si>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</si>
  <si>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</si>
  <si>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</si>
  <si>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</si>
  <si>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</si>
  <si>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</si>
  <si>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</si>
  <si>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</si>
  <si>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</si>
  <si>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</si>
  <si>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</si>
  <si>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</si>
  <si>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</si>
  <si>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</si>
  <si>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</si>
  <si>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</si>
  <si>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</si>
  <si>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</si>
  <si>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</si>
  <si>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</si>
  <si>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</si>
  <si>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</si>
  <si>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</si>
  <si>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</si>
  <si>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</si>
  <si>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</si>
  <si>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</si>
  <si>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</si>
  <si>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</si>
  <si>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</si>
  <si>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</si>
  <si>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</si>
  <si>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</si>
  <si>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</si>
  <si>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</si>
  <si>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</si>
  <si>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</si>
  <si>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</si>
  <si>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</si>
  <si>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</si>
  <si>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</si>
  <si>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</si>
  <si>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</si>
  <si>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</si>
  <si>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</si>
  <si>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</si>
  <si>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</si>
  <si>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</si>
  <si>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</si>
  <si>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</si>
  <si>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</si>
  <si>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</si>
  <si>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</si>
  <si>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</si>
  <si>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</si>
  <si>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</si>
  <si>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</si>
  <si>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</si>
  <si>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</si>
  <si>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</si>
  <si>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</si>
  <si>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</si>
  <si>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</si>
  <si>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</si>
  <si>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</si>
  <si>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</si>
  <si>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</si>
  <si>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</si>
  <si>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</si>
  <si>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</si>
  <si>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</si>
  <si>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</si>
  <si>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</si>
  <si>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</si>
  <si>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</si>
  <si>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</si>
  <si>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</si>
  <si>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</si>
  <si>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</si>
  <si>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</si>
  <si>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</si>
  <si>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</si>
  <si>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</si>
  <si>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</si>
  <si>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</si>
  <si>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</si>
  <si>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</si>
  <si>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</si>
  <si>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</si>
  <si>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</si>
  <si>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</si>
  <si>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</si>
  <si>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</si>
  <si>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</si>
  <si>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</si>
  <si>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</si>
  <si>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</si>
  <si>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</si>
  <si>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</si>
  <si>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</si>
  <si>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</si>
  <si>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</si>
  <si>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</si>
  <si>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</si>
  <si>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</si>
  <si>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</si>
  <si>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</si>
  <si>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</si>
  <si>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</si>
  <si>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</si>
  <si>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</si>
  <si>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</si>
  <si>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</si>
  <si>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</si>
  <si>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</si>
  <si>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</si>
  <si>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</si>
  <si>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</si>
  <si>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</si>
  <si>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</si>
  <si>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</si>
  <si>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</si>
  <si>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</si>
  <si>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</si>
  <si>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</si>
  <si>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</si>
  <si>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</si>
  <si>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</si>
  <si>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</si>
  <si>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</si>
  <si>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</si>
  <si>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</si>
  <si>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</si>
  <si>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</si>
  <si>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</si>
  <si>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</si>
  <si>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</si>
  <si>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</si>
  <si>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</si>
  <si>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</si>
  <si>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</si>
  <si>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</si>
  <si>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</si>
  <si>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</si>
  <si>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</si>
  <si>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</si>
  <si>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</si>
  <si>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</si>
  <si>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</si>
  <si>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</si>
  <si>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</si>
  <si>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</si>
  <si>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</si>
  <si>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</si>
  <si>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</si>
  <si>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</si>
  <si>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</si>
  <si>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</si>
  <si>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</si>
  <si>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</si>
  <si>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</si>
  <si>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</si>
  <si>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</si>
  <si>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</si>
  <si>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</si>
  <si>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</si>
  <si>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</si>
  <si>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</si>
  <si>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</si>
  <si>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</si>
  <si>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</si>
  <si>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</si>
  <si>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</si>
  <si>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</si>
  <si>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</si>
  <si>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</si>
  <si>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</si>
  <si>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</si>
  <si>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</si>
  <si>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</si>
  <si>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</si>
  <si>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</si>
  <si>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</si>
  <si>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</si>
  <si>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</si>
  <si>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</si>
  <si>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</si>
  <si>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</si>
  <si>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</si>
  <si>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</si>
  <si>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</si>
  <si>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</si>
  <si>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</si>
  <si>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</si>
  <si>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</si>
  <si>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</si>
  <si>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</si>
  <si>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</si>
  <si>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</si>
  <si>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</si>
  <si>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</si>
  <si>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</si>
  <si>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</si>
  <si>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</si>
  <si>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</si>
  <si>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</si>
  <si>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</si>
  <si>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</si>
  <si>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</si>
  <si>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</si>
  <si>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</si>
  <si>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</si>
  <si>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</si>
  <si>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</si>
  <si>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</si>
  <si>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</si>
  <si>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</si>
  <si>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</si>
  <si>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</si>
  <si>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</si>
  <si>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</si>
  <si>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</si>
  <si>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</si>
  <si>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</si>
  <si>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</si>
  <si>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</si>
  <si>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</si>
  <si>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</si>
  <si>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</si>
  <si>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</si>
  <si>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</si>
  <si>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</si>
  <si>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</si>
  <si>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</si>
  <si>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</si>
  <si>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</si>
  <si>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</si>
  <si>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</si>
  <si>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</si>
  <si>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</si>
  <si>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</si>
  <si>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</si>
  <si>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</si>
  <si>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</si>
  <si>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</si>
  <si>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</si>
  <si>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</si>
  <si>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</si>
  <si>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</si>
  <si>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</si>
  <si>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</si>
  <si>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</si>
  <si>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</si>
  <si>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</si>
  <si>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</si>
  <si>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</si>
  <si>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</si>
  <si>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</si>
  <si>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</si>
  <si>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</si>
  <si>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</si>
  <si>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</si>
  <si>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</si>
  <si>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</si>
  <si>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</si>
  <si>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</si>
  <si>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</si>
  <si>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</si>
  <si>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</si>
  <si>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</si>
  <si>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</si>
  <si>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</si>
  <si>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</si>
  <si>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</si>
  <si>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</si>
  <si>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</si>
  <si>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</si>
  <si>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</si>
  <si>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</si>
  <si>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</si>
  <si>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</si>
  <si>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</si>
  <si>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</si>
  <si>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</si>
  <si>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</si>
  <si>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</si>
  <si>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</si>
  <si>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</si>
  <si>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</si>
  <si>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</si>
  <si>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</si>
  <si>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</si>
  <si>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</si>
  <si>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</si>
  <si>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</si>
  <si>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</si>
  <si>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</si>
  <si>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</si>
  <si>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</si>
  <si>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</si>
  <si>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</si>
  <si>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</si>
  <si>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</si>
  <si>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</si>
  <si>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</si>
  <si>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</si>
  <si>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</si>
  <si>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</si>
  <si>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</si>
  <si>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</si>
  <si>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</si>
  <si>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</si>
  <si>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</si>
  <si>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</si>
  <si>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</si>
  <si>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</si>
  <si>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</si>
  <si>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</si>
  <si>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</si>
  <si>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</si>
  <si>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</si>
  <si>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</si>
  <si>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</si>
  <si>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</si>
  <si>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</si>
  <si>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</si>
  <si>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</si>
  <si>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</si>
  <si>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</si>
  <si>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</si>
  <si>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</si>
  <si>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</si>
  <si>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</si>
  <si>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</si>
  <si>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</si>
  <si>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</si>
  <si>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</si>
  <si>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</si>
  <si>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</si>
  <si>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</si>
  <si>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</si>
  <si>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</si>
  <si>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</si>
  <si>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</si>
  <si>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</si>
  <si>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</si>
  <si>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</si>
  <si>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</si>
  <si>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</si>
  <si>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</si>
  <si>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</si>
  <si>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</si>
  <si>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</si>
  <si>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</si>
  <si>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</si>
  <si>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</si>
  <si>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</si>
  <si>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</si>
  <si>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</si>
  <si>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</si>
  <si>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</si>
  <si>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</si>
  <si>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</si>
  <si>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</si>
  <si>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</si>
  <si>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</si>
  <si>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</si>
  <si>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</si>
  <si>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</si>
  <si>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</si>
  <si>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</si>
  <si>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</si>
  <si>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</si>
  <si>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</si>
  <si>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</si>
  <si>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</si>
  <si>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</si>
  <si>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</si>
  <si>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</si>
  <si>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</si>
  <si>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</si>
  <si>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</si>
  <si>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</si>
  <si>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</si>
  <si>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</si>
  <si>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</si>
  <si>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</si>
  <si>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</si>
  <si>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</si>
  <si>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</si>
  <si>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</si>
  <si>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</si>
  <si>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</si>
  <si>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</si>
  <si>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</si>
  <si>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</si>
  <si>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</si>
  <si>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</si>
  <si>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</si>
  <si>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</si>
  <si>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</si>
  <si>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</si>
  <si>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</si>
  <si>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</si>
  <si>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</si>
  <si>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</si>
  <si>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</si>
  <si>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</si>
  <si>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</si>
  <si>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</si>
  <si>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</si>
  <si>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</si>
  <si>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</si>
  <si>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</si>
  <si>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</si>
  <si>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</si>
  <si>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</si>
  <si>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</si>
  <si>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</si>
  <si>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</si>
  <si>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</si>
  <si>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</si>
  <si>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</si>
  <si>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</si>
  <si>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</si>
  <si>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</si>
  <si>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</si>
  <si>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</si>
  <si>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</si>
  <si>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</si>
  <si>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</si>
  <si>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</si>
  <si>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</si>
  <si>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</si>
  <si>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</si>
  <si>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</si>
  <si>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</si>
  <si>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</si>
  <si>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</si>
  <si>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</si>
  <si>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</si>
  <si>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</si>
  <si>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</si>
  <si>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</si>
  <si>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</si>
  <si>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</si>
  <si>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</si>
  <si>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</si>
  <si>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</si>
  <si>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</si>
  <si>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</si>
  <si>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</si>
  <si>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</si>
  <si>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</si>
  <si>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</si>
  <si>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</si>
  <si>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</si>
  <si>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</si>
  <si>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</si>
  <si>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</si>
  <si>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</si>
  <si>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</si>
  <si>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</si>
  <si>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</si>
  <si>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</si>
  <si>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</si>
  <si>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</si>
  <si>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</si>
  <si>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</si>
  <si>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</si>
  <si>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</si>
  <si>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</si>
  <si>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</si>
  <si>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</si>
  <si>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</si>
  <si>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</si>
  <si>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</si>
  <si>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</si>
  <si>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</si>
  <si>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</si>
  <si>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</si>
  <si>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</si>
  <si>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</si>
  <si>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</si>
  <si>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</si>
  <si>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</si>
  <si>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</si>
  <si>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</si>
  <si>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</si>
  <si>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</si>
  <si>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</si>
  <si>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</si>
  <si>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</si>
  <si>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</si>
  <si>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</si>
  <si>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</si>
  <si>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</si>
  <si>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</si>
  <si>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</si>
  <si>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</si>
  <si>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</si>
  <si>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</si>
  <si>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</si>
  <si>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</si>
  <si>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</si>
  <si>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</si>
  <si>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</si>
  <si>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</si>
  <si>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</si>
  <si>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</si>
  <si>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</si>
  <si>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</si>
  <si>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</si>
  <si>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</si>
  <si>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</si>
  <si>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</si>
  <si>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</si>
  <si>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</si>
  <si>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</si>
  <si>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</si>
  <si>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</si>
  <si>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</si>
  <si>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</si>
  <si>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</si>
  <si>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</si>
  <si>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</si>
  <si>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</si>
  <si>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</si>
  <si>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</si>
  <si>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</si>
  <si>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</si>
  <si>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</si>
  <si>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</si>
  <si>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</si>
  <si>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</si>
  <si>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</si>
  <si>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</si>
  <si>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</si>
  <si>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</si>
  <si>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</si>
  <si>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</si>
  <si>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</si>
  <si>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</si>
  <si>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</si>
  <si>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</si>
  <si>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</si>
  <si>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</si>
  <si>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</si>
  <si>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</si>
  <si>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</si>
  <si>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</si>
  <si>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</si>
  <si>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</si>
  <si>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</si>
  <si>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</si>
  <si>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</si>
  <si>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</si>
  <si>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</si>
  <si>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</si>
  <si>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</si>
  <si>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</si>
  <si>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</si>
  <si>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</si>
  <si>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</si>
  <si>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</si>
  <si>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</si>
  <si>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</si>
  <si>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</si>
  <si>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</si>
  <si>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</si>
  <si>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</si>
  <si>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</si>
  <si>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</si>
  <si>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</si>
  <si>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</si>
  <si>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</si>
  <si>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</si>
  <si>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</si>
  <si>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</si>
  <si>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</si>
  <si>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</si>
  <si>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</si>
  <si>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</si>
  <si>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</si>
  <si>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</si>
  <si>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</si>
  <si>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</si>
  <si>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</si>
  <si>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</si>
  <si>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</si>
  <si>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</si>
  <si>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</si>
  <si>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</si>
  <si>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</si>
  <si>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</si>
  <si>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</si>
  <si>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</si>
  <si>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</si>
  <si>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</si>
  <si>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</si>
  <si>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</si>
  <si>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</si>
  <si>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</si>
  <si>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</si>
  <si>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</si>
  <si>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</si>
  <si>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</si>
  <si>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</si>
  <si>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</si>
  <si>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</si>
  <si>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</si>
  <si>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</si>
  <si>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</si>
  <si>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</si>
  <si>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</si>
  <si>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</si>
  <si>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</si>
  <si>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</si>
  <si>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</si>
  <si>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</si>
  <si>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</si>
  <si>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</si>
  <si>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</si>
  <si>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</si>
  <si>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</si>
  <si>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</si>
  <si>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</si>
  <si>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</si>
  <si>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</si>
  <si>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</si>
  <si>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</si>
  <si>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</si>
  <si>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</si>
  <si>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</si>
  <si>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</si>
  <si>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</si>
  <si>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</si>
  <si>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</si>
  <si>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</si>
  <si>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</si>
  <si>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</si>
  <si>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</si>
  <si>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</si>
  <si>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</si>
  <si>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</si>
  <si>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</si>
  <si>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</si>
  <si>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</si>
  <si>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</si>
  <si>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</si>
  <si>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</si>
  <si>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</si>
  <si>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</si>
  <si>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</si>
  <si>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</si>
  <si>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</si>
  <si>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</si>
  <si>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</si>
  <si>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</si>
  <si>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</si>
  <si>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</si>
  <si>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</si>
  <si>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</si>
  <si>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</si>
  <si>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</si>
  <si>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</si>
  <si>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</si>
  <si>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</si>
  <si>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</si>
  <si>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</si>
  <si>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</si>
  <si>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</si>
  <si>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</si>
  <si>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</si>
  <si>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</si>
  <si>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</si>
  <si>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</si>
  <si>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</si>
  <si>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</si>
  <si>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</si>
  <si>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</si>
  <si>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</si>
  <si>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</si>
  <si>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</si>
  <si>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</si>
  <si>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</si>
  <si>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</si>
  <si>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</si>
  <si>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</si>
  <si>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</si>
  <si>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</si>
  <si>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</si>
  <si>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</si>
  <si>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</si>
  <si>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</si>
  <si>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</si>
  <si>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</si>
  <si>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</si>
  <si>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</si>
  <si>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</si>
  <si>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</si>
  <si>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</si>
  <si>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</si>
  <si>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</si>
  <si>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</si>
  <si>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</si>
  <si>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</si>
  <si>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</si>
  <si>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</si>
  <si>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</si>
  <si>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</si>
  <si>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</si>
  <si>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</si>
  <si>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</si>
  <si>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</si>
  <si>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</si>
  <si>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</si>
  <si>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</si>
  <si>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</si>
  <si>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</si>
  <si>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</si>
  <si>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</si>
  <si>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</si>
  <si>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</si>
  <si>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</si>
  <si>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</si>
  <si>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</si>
  <si>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</si>
  <si>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</si>
  <si>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</si>
  <si>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</si>
  <si>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</si>
  <si>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</si>
  <si>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</si>
  <si>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</si>
  <si>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</si>
  <si>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</si>
  <si>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</si>
  <si>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</si>
  <si>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</si>
  <si>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</si>
  <si>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</si>
  <si>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</si>
  <si>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</si>
  <si>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</si>
  <si>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</si>
  <si>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</si>
  <si>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</si>
  <si>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</si>
  <si>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</si>
  <si>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</si>
  <si>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</si>
  <si>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</si>
  <si>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</si>
  <si>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</si>
  <si>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</si>
  <si>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</si>
  <si>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</si>
  <si>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</si>
  <si>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</si>
  <si>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</si>
  <si>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</si>
  <si>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</si>
  <si>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</si>
  <si>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</si>
  <si>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</si>
  <si>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</si>
  <si>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</si>
  <si>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</si>
  <si>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</si>
  <si>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</si>
  <si>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</si>
  <si>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</si>
  <si>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</si>
  <si>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</si>
  <si>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</si>
  <si>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</si>
  <si>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</si>
  <si>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</si>
  <si>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</si>
  <si>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</si>
  <si>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</si>
  <si>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</si>
  <si>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</si>
  <si>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</si>
  <si>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</si>
  <si>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</si>
  <si>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</si>
  <si>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</si>
  <si>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</si>
  <si>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</si>
  <si>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</si>
  <si>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</si>
  <si>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</si>
  <si>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</si>
  <si>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</si>
  <si>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</si>
  <si>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</si>
  <si>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</si>
  <si>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</si>
  <si>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</si>
  <si>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</si>
  <si>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</si>
  <si>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</si>
  <si>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</si>
  <si>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</si>
  <si>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</si>
  <si>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</si>
  <si>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</si>
  <si>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</si>
  <si>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</si>
  <si>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</si>
  <si>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</si>
  <si>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</si>
  <si>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</si>
  <si>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</si>
  <si>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</si>
  <si>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</si>
  <si>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</si>
  <si>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</si>
  <si>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</si>
  <si>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</si>
  <si>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</si>
  <si>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</si>
  <si>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</si>
  <si>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</si>
  <si>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</si>
  <si>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</si>
  <si>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</si>
  <si>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</si>
  <si>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</si>
  <si>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</si>
  <si>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</si>
  <si>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</si>
  <si>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</si>
  <si>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</si>
  <si>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</si>
  <si>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</si>
  <si>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</si>
  <si>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</si>
  <si>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</si>
  <si>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</si>
  <si>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</si>
  <si>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</si>
  <si>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</si>
  <si>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</si>
  <si>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</si>
  <si>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</si>
  <si>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</si>
  <si>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</si>
  <si>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</si>
  <si>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</si>
  <si>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</si>
  <si>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</si>
  <si>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</si>
  <si>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</si>
  <si>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</si>
  <si>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</si>
  <si>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</si>
  <si>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</si>
  <si>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</si>
  <si>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</si>
  <si>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</si>
  <si>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</si>
  <si>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</si>
  <si>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</si>
  <si>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</si>
  <si>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</si>
  <si>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</si>
  <si>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</si>
  <si>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</si>
  <si>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</si>
  <si>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</si>
  <si>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</si>
  <si>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</si>
  <si>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</si>
  <si>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</si>
  <si>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</si>
  <si>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</si>
  <si>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</si>
  <si>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</si>
  <si>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</si>
  <si>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</si>
  <si>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</si>
  <si>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</si>
  <si>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</si>
  <si>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</si>
  <si>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</si>
  <si>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</si>
  <si>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</si>
  <si>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</si>
  <si>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</si>
  <si>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</si>
  <si>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</si>
  <si>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</si>
  <si>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</si>
  <si>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</si>
  <si>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</si>
  <si>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</si>
  <si>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</si>
  <si>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</si>
  <si>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</si>
  <si>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</si>
  <si>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</si>
  <si>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</si>
  <si>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</si>
  <si>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</si>
  <si>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</si>
  <si>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</si>
  <si>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</si>
  <si>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</si>
  <si>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</si>
  <si>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</si>
  <si>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</si>
  <si>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</si>
  <si>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</si>
  <si>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</si>
  <si>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</si>
  <si>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</si>
  <si>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</si>
  <si>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</si>
  <si>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</si>
  <si>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</si>
  <si>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</si>
  <si>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</si>
  <si>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</si>
  <si>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</si>
  <si>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</si>
  <si>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</si>
  <si>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</si>
  <si>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</si>
  <si>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</si>
  <si>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</si>
  <si>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</si>
  <si>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</si>
  <si>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</si>
  <si>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</si>
  <si>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</si>
  <si>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</si>
  <si>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</si>
  <si>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</si>
  <si>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</si>
  <si>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</si>
  <si>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</si>
  <si>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</si>
  <si>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</si>
  <si>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</si>
  <si>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</si>
  <si>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</si>
  <si>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</si>
  <si>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</si>
  <si>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</si>
  <si>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</si>
  <si>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</si>
  <si>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</si>
  <si>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</si>
  <si>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</si>
  <si>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</si>
  <si>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</si>
  <si>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</si>
  <si>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</si>
  <si>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</si>
  <si>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</si>
  <si>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</si>
  <si>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</si>
  <si>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</si>
  <si>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</si>
  <si>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</si>
  <si>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</si>
  <si>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</si>
  <si>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</si>
  <si>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</si>
  <si>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</si>
  <si>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</si>
  <si>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</si>
  <si>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</si>
  <si>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</si>
  <si>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</si>
  <si>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</si>
  <si>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</si>
  <si>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</si>
  <si>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</si>
  <si>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</si>
  <si>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</si>
  <si>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</si>
  <si>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</si>
  <si>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</si>
  <si>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</si>
  <si>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</si>
  <si>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</si>
  <si>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</si>
  <si>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</si>
  <si>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</si>
  <si>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</si>
  <si>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</si>
  <si>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</si>
  <si>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</si>
  <si>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</si>
  <si>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</si>
  <si>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</si>
  <si>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</si>
  <si>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</si>
  <si>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</si>
  <si>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</si>
  <si>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</si>
  <si>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</si>
  <si>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</si>
  <si>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</si>
  <si>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</si>
  <si>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</si>
  <si>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</si>
  <si>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</si>
  <si>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</si>
  <si>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</si>
  <si>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</si>
  <si>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</si>
  <si>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</si>
  <si>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</si>
  <si>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</si>
  <si>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</si>
  <si>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</si>
  <si>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</si>
  <si>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</si>
  <si>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</si>
  <si>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</si>
  <si>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</si>
  <si>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</si>
  <si>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</si>
  <si>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</si>
  <si>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</si>
  <si>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</si>
  <si>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</si>
  <si>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</si>
  <si>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</si>
  <si>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</si>
  <si>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</si>
  <si>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</si>
  <si>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</si>
  <si>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</si>
  <si>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</si>
  <si>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</si>
  <si>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</si>
  <si>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</si>
  <si>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</si>
  <si>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</si>
  <si>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</si>
  <si>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</si>
  <si>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</si>
  <si>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</si>
  <si>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</si>
  <si>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</si>
  <si>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</si>
  <si>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</si>
  <si>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</si>
  <si>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</si>
  <si>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</si>
  <si>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</si>
  <si>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</si>
  <si>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</si>
  <si>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</si>
  <si>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</si>
  <si>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</si>
  <si>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</si>
  <si>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</si>
  <si>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</si>
  <si>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</si>
  <si>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</si>
  <si>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</si>
  <si>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</si>
  <si>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</si>
  <si>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</si>
  <si>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</si>
  <si>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</si>
  <si>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</si>
  <si>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</si>
  <si>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</si>
  <si>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</si>
  <si>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</si>
  <si>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</si>
  <si>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</si>
  <si>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</si>
  <si>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</si>
  <si>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</si>
  <si>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</si>
  <si>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</si>
  <si>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</si>
  <si>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</si>
  <si>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</si>
  <si>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</si>
  <si>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</si>
  <si>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</si>
  <si>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</si>
  <si>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</si>
  <si>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</si>
  <si>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</si>
  <si>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</si>
  <si>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</si>
  <si>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</si>
  <si>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</si>
  <si>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</si>
  <si>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</si>
  <si>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</si>
  <si>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</si>
  <si>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</si>
  <si>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</si>
  <si>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</si>
  <si>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</si>
  <si>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</si>
  <si>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</si>
  <si>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</si>
  <si>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</si>
  <si>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</si>
  <si>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</si>
  <si>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</si>
  <si>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</si>
  <si>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</si>
  <si>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</si>
  <si>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</si>
  <si>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</si>
  <si>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</si>
  <si>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</si>
  <si>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</si>
  <si>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</si>
  <si>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</si>
  <si>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</si>
  <si>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</si>
  <si>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</si>
  <si>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</si>
  <si>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</si>
  <si>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</si>
  <si>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</si>
  <si>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</si>
  <si>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</si>
  <si>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</si>
  <si>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</si>
  <si>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</si>
  <si>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</si>
  <si>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</si>
  <si>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</si>
  <si>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</si>
  <si>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</si>
  <si>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</si>
  <si>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</si>
  <si>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</si>
  <si>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</si>
  <si>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</si>
  <si>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</si>
  <si>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</si>
  <si>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</si>
  <si>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</si>
  <si>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</si>
  <si>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</si>
  <si>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</si>
  <si>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</si>
  <si>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</si>
  <si>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</si>
  <si>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</si>
  <si>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</si>
  <si>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</si>
  <si>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</si>
  <si>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</si>
  <si>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</si>
  <si>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</si>
  <si>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</si>
  <si>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</si>
  <si>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</si>
  <si>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</si>
  <si>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</si>
  <si>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</si>
  <si>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</si>
  <si>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</si>
  <si>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</si>
  <si>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</si>
  <si>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</si>
  <si>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</si>
  <si>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</si>
  <si>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</si>
  <si>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</si>
  <si>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</si>
  <si>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</si>
  <si>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</si>
  <si>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</si>
  <si>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</si>
  <si>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</si>
  <si>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</si>
  <si>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</si>
  <si>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</si>
  <si>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</si>
  <si>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</si>
  <si>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</si>
  <si>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</si>
  <si>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</si>
  <si>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</si>
  <si>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</si>
  <si>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</si>
  <si>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</si>
  <si>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</si>
  <si>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</si>
  <si>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</si>
  <si>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</si>
  <si>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</si>
  <si>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</si>
  <si>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</si>
  <si>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</si>
  <si>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</si>
  <si>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</si>
  <si>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</si>
  <si>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</si>
  <si>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</si>
  <si>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</si>
  <si>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</si>
  <si>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</si>
  <si>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</si>
  <si>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</si>
  <si>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</si>
  <si>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</si>
  <si>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</si>
  <si>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</si>
  <si>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</si>
  <si>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</si>
  <si>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</si>
  <si>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</si>
  <si>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</si>
  <si>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</si>
  <si>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</si>
  <si>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</si>
  <si>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</si>
  <si>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</si>
  <si>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</si>
  <si>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</si>
  <si>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</si>
  <si>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</si>
  <si>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</si>
  <si>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</si>
  <si>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</si>
  <si>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</si>
  <si>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</si>
  <si>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</si>
  <si>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</si>
  <si>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</si>
  <si>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</si>
  <si>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</si>
  <si>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</si>
  <si>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</si>
  <si>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</si>
  <si>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</si>
  <si>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</si>
  <si>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</si>
  <si>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</si>
  <si>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</si>
  <si>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</si>
  <si>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</si>
  <si>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</si>
  <si>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</si>
  <si>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</si>
  <si>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</si>
  <si>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</si>
  <si>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</si>
  <si>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</si>
  <si>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</si>
  <si>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</si>
  <si>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</si>
  <si>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</si>
  <si>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</si>
  <si>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</si>
  <si>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</si>
  <si>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</si>
  <si>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</si>
  <si>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</si>
  <si>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</si>
  <si>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</si>
  <si>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</si>
  <si>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</si>
  <si>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</si>
  <si>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</si>
  <si>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</si>
  <si>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</si>
  <si>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</si>
  <si>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</si>
  <si>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</si>
  <si>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</si>
  <si>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</si>
  <si>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</si>
  <si>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</si>
  <si>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</si>
  <si>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</si>
  <si>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</si>
  <si>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</si>
  <si>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</si>
  <si>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</si>
  <si>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</si>
  <si>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</si>
  <si>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</si>
  <si>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</si>
  <si>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</si>
  <si>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</si>
  <si>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</si>
  <si>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</si>
  <si>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</si>
  <si>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</si>
  <si>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</si>
  <si>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</si>
  <si>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</si>
  <si>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</si>
  <si>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</si>
  <si>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</si>
  <si>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</si>
  <si>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</si>
  <si>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</si>
  <si>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</si>
  <si>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</si>
  <si>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</si>
  <si>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</si>
  <si>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</si>
  <si>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</si>
  <si>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</si>
  <si>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</si>
  <si>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</si>
  <si>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</si>
  <si>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</si>
  <si>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</si>
  <si>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</si>
  <si>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</si>
  <si>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</si>
  <si>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</si>
  <si>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</si>
  <si>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</si>
  <si>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</si>
  <si>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</si>
  <si>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</si>
  <si>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</si>
  <si>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</si>
  <si>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</si>
  <si>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</si>
  <si>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</si>
  <si>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</si>
  <si>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</si>
  <si>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</si>
  <si>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</si>
  <si>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</si>
  <si>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</si>
  <si>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</si>
  <si>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</si>
  <si>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</si>
  <si>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</si>
  <si>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</si>
  <si>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</si>
  <si>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</si>
  <si>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</si>
  <si>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</si>
  <si>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</si>
  <si>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</si>
  <si>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</si>
  <si>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</si>
  <si>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</si>
  <si>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</si>
  <si>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</si>
  <si>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</si>
  <si>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</si>
  <si>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</si>
  <si>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</si>
  <si>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</si>
  <si>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</si>
  <si>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</si>
  <si>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</si>
  <si>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</si>
  <si>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</si>
  <si>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</si>
  <si>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</si>
  <si>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</si>
  <si>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</si>
  <si>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</si>
  <si>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</si>
  <si>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</si>
  <si>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</si>
  <si>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</si>
  <si>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</si>
  <si>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</si>
  <si>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</si>
  <si>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</si>
  <si>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</si>
  <si>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</si>
  <si>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</si>
  <si>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</si>
  <si>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</si>
  <si>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</si>
  <si>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</si>
  <si>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</si>
  <si>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</si>
  <si>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</si>
  <si>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</si>
  <si>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</si>
  <si>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</si>
  <si>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</si>
  <si>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</si>
  <si>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</si>
  <si>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</si>
  <si>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</si>
  <si>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</si>
  <si>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</si>
  <si>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</si>
  <si>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</si>
  <si>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</si>
  <si>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</si>
  <si>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</si>
  <si>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</si>
  <si>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</si>
  <si>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</si>
  <si>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</si>
  <si>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</si>
  <si>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</si>
  <si>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</si>
  <si>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</si>
  <si>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</si>
  <si>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</si>
  <si>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</si>
  <si>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</si>
  <si>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</si>
  <si>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</si>
  <si>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</si>
  <si>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</si>
  <si>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</si>
  <si>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</si>
  <si>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</si>
  <si>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</si>
  <si>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</si>
  <si>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</si>
  <si>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</si>
  <si>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</si>
  <si>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</si>
  <si>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</si>
  <si>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</si>
  <si>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</si>
  <si>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</si>
  <si>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</si>
  <si>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</si>
  <si>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</si>
  <si>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</si>
  <si>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</si>
  <si>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</si>
  <si>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</si>
  <si>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</si>
  <si>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</si>
  <si>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</si>
  <si>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</si>
  <si>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</si>
  <si>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</si>
  <si>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</si>
  <si>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</si>
  <si>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</si>
  <si>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</si>
  <si>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</si>
  <si>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</si>
  <si>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</si>
  <si>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</si>
  <si>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</si>
  <si>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</si>
  <si>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</si>
  <si>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</si>
  <si>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</si>
  <si>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</si>
  <si>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</si>
  <si>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</si>
  <si>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</si>
  <si>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</si>
  <si>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</si>
  <si>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</si>
  <si>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</si>
  <si>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</si>
  <si>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</si>
  <si>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</si>
  <si>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</si>
  <si>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</si>
  <si>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</si>
  <si>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</si>
  <si>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</si>
  <si>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</si>
  <si>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</si>
  <si>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</si>
  <si>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</si>
  <si>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</si>
  <si>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</si>
  <si>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</si>
  <si>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</si>
  <si>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</si>
  <si>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</si>
  <si>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</si>
  <si>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</si>
  <si>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</si>
  <si>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</si>
  <si>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</si>
  <si>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</si>
  <si>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</si>
  <si>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</si>
  <si>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</si>
  <si>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</si>
  <si>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</si>
  <si>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</si>
  <si>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</si>
  <si>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</si>
  <si>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</si>
  <si>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</si>
  <si>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</si>
  <si>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</si>
  <si>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</si>
  <si>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</si>
  <si>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</si>
  <si>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</si>
  <si>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</si>
  <si>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</si>
  <si>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</si>
  <si>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</si>
  <si>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</si>
  <si>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</si>
  <si>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</si>
  <si>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</si>
  <si>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</si>
  <si>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</si>
  <si>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</si>
  <si>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</si>
  <si>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</si>
  <si>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</si>
  <si>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</si>
  <si>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</si>
  <si>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</si>
  <si>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</si>
  <si>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</si>
  <si>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</si>
  <si>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</si>
  <si>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</si>
  <si>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</si>
  <si>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</si>
  <si>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</si>
  <si>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</si>
  <si>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</si>
  <si>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</si>
  <si>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</si>
  <si>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</si>
  <si>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</si>
  <si>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</si>
  <si>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</si>
  <si>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</si>
  <si>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</si>
  <si>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</si>
  <si>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</si>
  <si>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</si>
  <si>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</si>
  <si>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</si>
  <si>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</si>
  <si>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</si>
  <si>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</si>
  <si>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</si>
  <si>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</si>
  <si>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</si>
  <si>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</si>
  <si>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</si>
  <si>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</si>
  <si>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</si>
  <si>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</si>
  <si>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</si>
  <si>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</si>
  <si>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</si>
  <si>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</si>
  <si>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</si>
  <si>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</si>
  <si>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</si>
  <si>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</si>
  <si>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</si>
  <si>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</si>
  <si>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</si>
  <si>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</si>
  <si>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</si>
  <si>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</si>
  <si>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</si>
  <si>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</si>
  <si>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</si>
  <si>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</si>
  <si>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</si>
  <si>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</si>
  <si>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</si>
  <si>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</si>
  <si>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</si>
  <si>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</si>
  <si>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</si>
  <si>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</si>
  <si>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</si>
  <si>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</si>
  <si>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</si>
  <si>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</si>
  <si>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</si>
  <si>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</si>
  <si>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</si>
  <si>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</si>
  <si>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</si>
  <si>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</si>
  <si>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</si>
  <si>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</si>
  <si>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</si>
  <si>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</si>
  <si>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</si>
  <si>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</si>
  <si>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</si>
  <si>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</si>
  <si>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</si>
  <si>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</si>
  <si>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</si>
  <si>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</si>
  <si>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</si>
  <si>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</si>
  <si>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</si>
  <si>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</si>
  <si>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</si>
  <si>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</si>
  <si>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</si>
  <si>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</si>
  <si>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</si>
  <si>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</si>
  <si>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</si>
  <si>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</si>
  <si>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</si>
  <si>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</si>
  <si>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</si>
  <si>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</si>
  <si>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</si>
  <si>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</si>
  <si>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</si>
  <si>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</si>
  <si>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</si>
  <si>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</si>
  <si>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</si>
  <si>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</si>
  <si>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</si>
  <si>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</si>
  <si>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</si>
  <si>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</si>
  <si>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</si>
  <si>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</si>
  <si>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</si>
  <si>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</si>
  <si>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</si>
  <si>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</si>
  <si>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</si>
  <si>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</si>
  <si>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</si>
  <si>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</si>
  <si>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</si>
  <si>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</si>
  <si>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</si>
  <si>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</si>
  <si>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</si>
  <si>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</si>
  <si>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</si>
  <si>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</si>
  <si>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</si>
  <si>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</si>
  <si>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</si>
  <si>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</si>
  <si>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</si>
  <si>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</si>
  <si>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</si>
  <si>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</si>
  <si>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</si>
  <si>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</si>
  <si>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</si>
  <si>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</si>
  <si>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</si>
  <si>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</si>
  <si>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</si>
  <si>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</si>
  <si>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</si>
  <si>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</si>
  <si>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</si>
  <si>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</si>
  <si>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</si>
  <si>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</si>
  <si>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</si>
  <si>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</si>
  <si>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</si>
  <si>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</si>
  <si>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</si>
  <si>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</si>
  <si>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</si>
  <si>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</si>
  <si>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</si>
  <si>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</si>
  <si>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</si>
  <si>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</si>
  <si>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</si>
  <si>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</si>
  <si>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</si>
  <si>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</si>
  <si>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</si>
  <si>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</si>
  <si>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</si>
  <si>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</si>
  <si>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</si>
  <si>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</si>
  <si>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</si>
  <si>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</si>
  <si>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</si>
  <si>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</si>
  <si>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</si>
  <si>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</si>
  <si>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</si>
  <si>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</si>
  <si>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</si>
  <si>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</si>
  <si>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</si>
  <si>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</si>
  <si>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</si>
  <si>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</si>
  <si>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</si>
  <si>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</si>
  <si>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</si>
  <si>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</si>
  <si>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</si>
  <si>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</si>
  <si>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</si>
  <si>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</si>
  <si>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</si>
  <si>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</si>
  <si>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</si>
  <si>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</si>
  <si>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</si>
  <si>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</si>
  <si>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</si>
  <si>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</si>
  <si>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</si>
  <si>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</si>
  <si>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</si>
  <si>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</si>
  <si>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</si>
  <si>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</si>
  <si>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</si>
  <si>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</si>
  <si>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</si>
  <si>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</si>
  <si>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</si>
  <si>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</si>
  <si>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</si>
  <si>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</si>
  <si>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</si>
  <si>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</si>
  <si>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</si>
  <si>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</si>
  <si>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</si>
  <si>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</si>
  <si>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</si>
  <si>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</si>
  <si>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</si>
  <si>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</si>
  <si>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</si>
  <si>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</si>
  <si>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</si>
  <si>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</si>
  <si>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</si>
  <si>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</si>
  <si>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</si>
  <si>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</si>
  <si>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</si>
  <si>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</si>
  <si>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</si>
  <si>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</si>
  <si>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</si>
  <si>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</si>
  <si>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</si>
  <si>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</si>
  <si>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</si>
  <si>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</si>
  <si>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</si>
  <si>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</si>
  <si>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</si>
  <si>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</si>
  <si>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</si>
  <si>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</si>
  <si>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</si>
  <si>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</si>
  <si>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</si>
  <si>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</si>
  <si>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</si>
  <si>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</si>
  <si>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</si>
  <si>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</si>
  <si>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</si>
  <si>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</si>
  <si>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</si>
  <si>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</si>
  <si>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</si>
  <si>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</si>
  <si>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</si>
  <si>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</si>
  <si>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</si>
  <si>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</si>
  <si>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</si>
  <si>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</si>
  <si>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</si>
  <si>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</si>
  <si>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</si>
  <si>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</si>
  <si>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</si>
  <si>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</si>
  <si>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</si>
  <si>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</si>
  <si>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</si>
  <si>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</si>
  <si>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</si>
  <si>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</si>
  <si>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</si>
  <si>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</si>
  <si>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</si>
  <si>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</si>
  <si>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</si>
  <si>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</si>
  <si>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</si>
  <si>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</si>
  <si>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</si>
  <si>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</si>
  <si>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</si>
  <si>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</si>
  <si>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</si>
  <si>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</si>
  <si>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</si>
  <si>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</si>
  <si>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</si>
  <si>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</si>
  <si>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</si>
  <si>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</si>
  <si>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</si>
  <si>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</si>
  <si>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</si>
  <si>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</si>
  <si>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</si>
  <si>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</si>
  <si>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</si>
  <si>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</si>
  <si>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</si>
  <si>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</si>
  <si>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</si>
  <si>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</si>
  <si>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</si>
  <si>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</si>
  <si>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</si>
  <si>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</si>
  <si>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</si>
  <si>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</si>
  <si>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</si>
  <si>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</si>
  <si>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</si>
  <si>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</si>
  <si>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</si>
  <si>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</si>
  <si>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</si>
  <si>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</si>
  <si>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</si>
  <si>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</si>
  <si>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</si>
  <si>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</si>
  <si>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</si>
  <si>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</si>
  <si>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</si>
  <si>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</si>
  <si>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</si>
  <si>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</si>
  <si>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</si>
  <si>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</si>
  <si>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</si>
  <si>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</si>
  <si>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</si>
  <si>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</si>
  <si>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</si>
  <si>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</si>
  <si>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</si>
  <si>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</si>
  <si>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</si>
  <si>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</si>
  <si>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</si>
  <si>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</si>
  <si>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</si>
  <si>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</si>
  <si>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</si>
  <si>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</si>
  <si>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</si>
  <si>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</si>
  <si>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</si>
  <si>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</si>
  <si>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</si>
  <si>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</si>
  <si>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</si>
  <si>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</si>
  <si>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</si>
  <si>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</si>
  <si>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</si>
  <si>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</si>
  <si>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</si>
  <si>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</si>
  <si>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</si>
  <si>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</si>
  <si>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</si>
  <si>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</si>
  <si>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</si>
  <si>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</si>
  <si>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</si>
  <si>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</si>
  <si>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</si>
  <si>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</si>
  <si>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</si>
  <si>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</si>
  <si>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</si>
  <si>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</si>
  <si>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</si>
  <si>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</si>
  <si>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</si>
  <si>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</si>
  <si>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</si>
  <si>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</si>
  <si>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</si>
  <si>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</si>
  <si>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</si>
  <si>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</si>
  <si>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</si>
  <si>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</si>
  <si>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</si>
  <si>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</si>
  <si>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</si>
  <si>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</si>
  <si>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</si>
  <si>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</si>
  <si>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</si>
  <si>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</si>
  <si>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</si>
  <si>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</si>
  <si>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</si>
  <si>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</si>
  <si>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</si>
  <si>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</si>
  <si>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</si>
  <si>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</si>
  <si>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</si>
  <si>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</si>
  <si>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</si>
  <si>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</si>
  <si>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</si>
  <si>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</si>
  <si>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</si>
  <si>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</si>
  <si>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</si>
  <si>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</si>
  <si>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</si>
  <si>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</si>
  <si>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</si>
  <si>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</si>
  <si>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</si>
  <si>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</si>
  <si>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</si>
  <si>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</si>
  <si>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</si>
  <si>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</si>
  <si>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</si>
  <si>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</si>
  <si>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</si>
  <si>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</si>
  <si>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</si>
  <si>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</si>
  <si>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</si>
  <si>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</si>
  <si>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</si>
  <si>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</si>
  <si>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</si>
  <si>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</si>
  <si>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</si>
  <si>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</si>
  <si>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</si>
  <si>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</si>
  <si>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</si>
  <si>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</si>
  <si>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</si>
  <si>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</si>
  <si>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</si>
  <si>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</si>
  <si>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</si>
  <si>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</si>
  <si>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</si>
  <si>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</si>
  <si>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</si>
  <si>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</si>
  <si>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</si>
  <si>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</si>
  <si>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</si>
  <si>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</si>
  <si>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</si>
  <si>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</si>
  <si>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</si>
  <si>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</si>
  <si>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</si>
  <si>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</si>
  <si>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</si>
  <si>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</si>
  <si>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</si>
  <si>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</si>
  <si>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</si>
  <si>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</si>
  <si>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</si>
  <si>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</si>
  <si>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</si>
  <si>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</si>
  <si>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</si>
  <si>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</si>
  <si>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</si>
  <si>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</si>
  <si>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</si>
  <si>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</si>
  <si>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</si>
  <si>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</si>
  <si>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</si>
  <si>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</si>
  <si>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</si>
  <si>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</si>
  <si>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</si>
  <si>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</si>
  <si>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</si>
  <si>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</si>
  <si>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</si>
  <si>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</si>
  <si>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</si>
  <si>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</si>
  <si>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</si>
  <si>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</si>
  <si>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</si>
  <si>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</si>
  <si>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</si>
  <si>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</si>
  <si>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</si>
  <si>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</si>
  <si>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</si>
  <si>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</si>
  <si>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</si>
  <si>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</si>
  <si>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</si>
  <si>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</si>
  <si>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</si>
  <si>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</si>
  <si>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</si>
  <si>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</si>
  <si>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</si>
  <si>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</si>
  <si>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</si>
  <si>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</si>
  <si>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</si>
  <si>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</si>
  <si>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</si>
  <si>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</si>
  <si>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</si>
  <si>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</si>
  <si>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</si>
  <si>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</si>
  <si>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</si>
  <si>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</si>
  <si>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</si>
  <si>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</si>
  <si>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</si>
  <si>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</si>
  <si>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</si>
  <si>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</si>
  <si>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</si>
  <si>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</si>
  <si>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</si>
  <si>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</si>
  <si>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</si>
  <si>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</si>
  <si>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</si>
  <si>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</si>
  <si>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</si>
  <si>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</si>
  <si>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</si>
  <si>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</si>
  <si>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</si>
  <si>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</si>
  <si>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</si>
  <si>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</si>
  <si>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</si>
  <si>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</si>
  <si>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</si>
  <si>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</si>
  <si>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</si>
  <si>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</si>
  <si>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</si>
  <si>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</si>
  <si>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</si>
  <si>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</si>
  <si>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</si>
  <si>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</si>
  <si>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</si>
  <si>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</si>
  <si>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</si>
  <si>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</si>
  <si>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</si>
  <si>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</si>
  <si>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</si>
  <si>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</si>
  <si>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</si>
  <si>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</si>
  <si>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</si>
  <si>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</si>
  <si>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</si>
  <si>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</si>
  <si>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</si>
  <si>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</si>
  <si>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</si>
  <si>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</si>
  <si>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</si>
  <si>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</si>
  <si>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</si>
  <si>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</si>
  <si>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</si>
  <si>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</si>
  <si>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</si>
  <si>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</si>
  <si>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</si>
  <si>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</si>
  <si>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</si>
  <si>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</si>
  <si>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</si>
  <si>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</si>
  <si>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</si>
  <si>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</si>
  <si>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</si>
  <si>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</si>
  <si>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</si>
  <si>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</si>
  <si>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</si>
  <si>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</si>
  <si>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</si>
  <si>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</si>
  <si>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</si>
  <si>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</si>
  <si>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</si>
  <si>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</si>
  <si>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</si>
  <si>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</si>
  <si>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</si>
  <si>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</si>
  <si>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</si>
  <si>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</si>
  <si>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</si>
  <si>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</si>
  <si>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</si>
  <si>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</si>
  <si>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</si>
  <si>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</si>
  <si>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</si>
  <si>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</si>
  <si>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</si>
  <si>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</si>
  <si>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</si>
  <si>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</si>
  <si>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</si>
  <si>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</si>
  <si>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</si>
  <si>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</si>
  <si>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</si>
  <si>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</si>
  <si>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</si>
  <si>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</si>
  <si>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</si>
  <si>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</si>
  <si>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</si>
  <si>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</si>
  <si>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</si>
  <si>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</si>
  <si>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</si>
  <si>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</si>
  <si>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</si>
  <si>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</si>
  <si>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</si>
  <si>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</si>
  <si>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</si>
  <si>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</si>
  <si>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</si>
  <si>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</si>
  <si>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</si>
  <si>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</si>
  <si>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</si>
  <si>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</si>
  <si>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</si>
  <si>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</si>
  <si>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</si>
  <si>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</si>
  <si>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</si>
  <si>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</si>
  <si>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</si>
  <si>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</si>
  <si>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</si>
  <si>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</si>
  <si>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</si>
  <si>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</si>
  <si>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</si>
  <si>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</si>
  <si>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</si>
  <si>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</si>
  <si>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</si>
  <si>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</si>
  <si>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</si>
  <si>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</si>
  <si>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</si>
  <si>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</si>
  <si>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</si>
  <si>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</si>
  <si>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</si>
  <si>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</si>
  <si>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</si>
  <si>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</si>
  <si>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</si>
  <si>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</si>
  <si>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</si>
  <si>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</si>
  <si>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</si>
  <si>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</si>
  <si>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</si>
  <si>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</si>
  <si>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</si>
  <si>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</si>
  <si>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</si>
  <si>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</si>
  <si>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</si>
  <si>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</si>
  <si>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</si>
  <si>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</si>
  <si>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</si>
  <si>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</si>
  <si>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</si>
  <si>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</si>
  <si>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</si>
  <si>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</si>
  <si>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</si>
  <si>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</si>
  <si>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</si>
  <si>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</si>
  <si>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</si>
  <si>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</si>
  <si>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</si>
  <si>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</si>
  <si>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</si>
  <si>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</si>
  <si>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</si>
  <si>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</si>
  <si>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</si>
  <si>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</si>
  <si>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</si>
  <si>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</si>
  <si>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</si>
  <si>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</si>
  <si>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</si>
  <si>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</si>
  <si>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</si>
  <si>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</si>
  <si>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</si>
  <si>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</si>
  <si>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</si>
  <si>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</si>
  <si>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</si>
  <si>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</si>
  <si>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</si>
  <si>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</si>
  <si>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</si>
  <si>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</si>
  <si>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</si>
  <si>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</si>
  <si>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</si>
  <si>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</si>
  <si>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</si>
  <si>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</si>
  <si>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</si>
  <si>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</si>
  <si>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</si>
  <si>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</si>
  <si>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</si>
  <si>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</si>
  <si>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</si>
  <si>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</si>
  <si>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</si>
  <si>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</si>
  <si>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</si>
  <si>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</si>
  <si>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</si>
  <si>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</si>
  <si>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</si>
  <si>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</si>
  <si>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</si>
  <si>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</si>
  <si>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</si>
  <si>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</si>
  <si>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</si>
  <si>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</si>
  <si>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</si>
  <si>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</si>
  <si>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</si>
  <si>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</si>
  <si>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</si>
  <si>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</si>
  <si>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</si>
  <si>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</si>
  <si>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</si>
  <si>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</si>
  <si>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</si>
  <si>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</si>
  <si>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</si>
  <si>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</si>
  <si>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</si>
  <si>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</si>
  <si>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</si>
  <si>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</si>
  <si>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</si>
  <si>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</si>
  <si>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</si>
  <si>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</si>
  <si>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</si>
  <si>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</si>
  <si>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</si>
  <si>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</si>
  <si>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</si>
  <si>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</si>
  <si>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</si>
  <si>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</si>
  <si>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</si>
  <si>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</si>
  <si>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</si>
  <si>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</si>
  <si>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</si>
  <si>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</si>
  <si>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</si>
  <si>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</si>
  <si>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</si>
  <si>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</si>
  <si>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</si>
  <si>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</si>
  <si>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</si>
  <si>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</si>
  <si>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</si>
  <si>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</si>
  <si>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</si>
  <si>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</si>
  <si>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</si>
  <si>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</si>
  <si>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</si>
  <si>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</si>
  <si>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</si>
  <si>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</si>
  <si>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</si>
  <si>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</si>
  <si>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</si>
  <si>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</si>
  <si>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</si>
  <si>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</si>
  <si>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</si>
  <si>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</si>
  <si>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</si>
  <si>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</si>
  <si>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</si>
  <si>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</si>
  <si>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</si>
  <si>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</si>
  <si>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</si>
  <si>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</si>
  <si>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</si>
  <si>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</si>
  <si>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</si>
  <si>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</si>
  <si>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</si>
  <si>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</si>
  <si>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</si>
  <si>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</si>
  <si>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</si>
  <si>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</si>
  <si>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</si>
  <si>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</si>
  <si>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</si>
  <si>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</si>
  <si>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</si>
  <si>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</si>
  <si>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</si>
  <si>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</si>
  <si>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</si>
  <si>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</si>
  <si>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</si>
  <si>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</si>
  <si>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</si>
  <si>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</si>
  <si>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</si>
  <si>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</si>
  <si>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</si>
  <si>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</si>
  <si>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</si>
  <si>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</si>
  <si>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</si>
  <si>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</si>
  <si>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</si>
  <si>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</si>
  <si>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</si>
  <si>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</si>
  <si>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</si>
  <si>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</si>
  <si>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</si>
  <si>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</si>
  <si>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</si>
  <si>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</si>
  <si>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</si>
  <si>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</si>
  <si>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</si>
  <si>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</si>
  <si>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</si>
  <si>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</si>
  <si>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</si>
  <si>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</si>
  <si>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</si>
  <si>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</si>
  <si>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</si>
  <si>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</si>
  <si>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</si>
  <si>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</si>
  <si>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</si>
  <si>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</si>
  <si>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</si>
  <si>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</si>
  <si>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</si>
  <si>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</si>
  <si>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</si>
  <si>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</si>
  <si>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</si>
  <si>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</si>
  <si>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</si>
  <si>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</si>
  <si>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</si>
  <si>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</si>
  <si>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</si>
  <si>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</si>
  <si>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</si>
  <si>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</si>
  <si>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</si>
  <si>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</si>
  <si>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</si>
  <si>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</si>
  <si>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</si>
  <si>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</si>
  <si>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</si>
  <si>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</si>
  <si>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</si>
  <si>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</si>
  <si>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</si>
  <si>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</si>
  <si>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</si>
  <si>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</si>
  <si>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</si>
  <si>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</si>
  <si>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</si>
  <si>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</si>
  <si>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</si>
  <si>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</si>
  <si>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</si>
  <si>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</si>
  <si>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</si>
  <si>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</si>
  <si>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</si>
  <si>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</si>
  <si>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</si>
  <si>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</si>
  <si>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</si>
  <si>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</si>
  <si>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</si>
  <si>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</si>
  <si>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</si>
  <si>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</si>
  <si>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</si>
  <si>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</si>
  <si>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</si>
  <si>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</si>
  <si>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</si>
  <si>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</si>
  <si>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</si>
  <si>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</si>
  <si>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</si>
  <si>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</si>
  <si>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</si>
  <si>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</si>
  <si>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</si>
  <si>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</si>
  <si>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</si>
  <si>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</si>
  <si>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</si>
  <si>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</si>
  <si>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</si>
  <si>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</si>
  <si>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</si>
  <si>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</si>
  <si>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</si>
  <si>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</si>
  <si>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</si>
  <si>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</si>
  <si>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</si>
  <si>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</si>
  <si>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</si>
  <si>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</si>
  <si>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</si>
  <si>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</si>
  <si>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</si>
  <si>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</si>
  <si>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</si>
  <si>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</si>
  <si>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</si>
  <si>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</si>
  <si>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</si>
  <si>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</si>
  <si>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</si>
  <si>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</si>
  <si>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</si>
  <si>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</si>
  <si>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</si>
  <si>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</si>
  <si>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</si>
  <si>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</si>
  <si>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</si>
  <si>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</si>
  <si>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</si>
  <si>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</si>
  <si>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</si>
  <si>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</si>
  <si>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</si>
  <si>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</si>
  <si>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</si>
  <si>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</si>
  <si>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</si>
  <si>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</si>
  <si>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</si>
  <si>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</si>
  <si>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</si>
  <si>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</si>
  <si>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</si>
  <si>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</si>
  <si>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</si>
  <si>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</si>
  <si>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</si>
  <si>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</si>
  <si>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</si>
  <si>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</si>
  <si>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</si>
  <si>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</si>
  <si>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</si>
  <si>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</si>
  <si>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</si>
  <si>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</si>
  <si>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</si>
  <si>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</si>
  <si>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</si>
  <si>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</si>
  <si>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</si>
  <si>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</si>
  <si>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</si>
  <si>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</si>
  <si>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</si>
  <si>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</si>
  <si>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</si>
  <si>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</si>
  <si>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</si>
  <si>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</si>
  <si>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</si>
  <si>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</si>
  <si>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</si>
  <si>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</si>
  <si>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</si>
  <si>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</si>
  <si>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</si>
  <si>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</si>
  <si>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</si>
  <si>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</si>
  <si>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</si>
  <si>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</si>
  <si>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</si>
  <si>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</si>
  <si>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</si>
  <si>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</si>
  <si>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</si>
  <si>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</si>
  <si>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</si>
  <si>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</si>
  <si>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</si>
  <si>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</si>
  <si>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</si>
  <si>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</si>
  <si>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</si>
  <si>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</si>
  <si>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</si>
  <si>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</si>
  <si>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</si>
  <si>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</si>
  <si>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</si>
  <si>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</si>
  <si>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</si>
  <si>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</si>
  <si>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</si>
  <si>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</si>
  <si>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</si>
  <si>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</si>
  <si>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</si>
  <si>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</si>
  <si>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</si>
  <si>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</si>
  <si>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</si>
  <si>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</si>
  <si>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</si>
  <si>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</si>
  <si>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</si>
  <si>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</si>
  <si>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</si>
  <si>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</si>
  <si>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</si>
  <si>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</si>
  <si>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</si>
  <si>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</si>
  <si>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</si>
  <si>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</si>
  <si>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</si>
  <si>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</si>
  <si>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</si>
  <si>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</si>
  <si>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</si>
  <si>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</si>
  <si>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</si>
  <si>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</si>
  <si>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</si>
  <si>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</si>
  <si>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</si>
  <si>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</si>
  <si>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</si>
  <si>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</si>
  <si>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</si>
  <si>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</si>
  <si>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</si>
  <si>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</si>
  <si>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</si>
  <si>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</si>
  <si>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</si>
  <si>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</si>
  <si>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</si>
  <si>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</si>
  <si>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</si>
  <si>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</si>
  <si>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</si>
  <si>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</si>
  <si>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</si>
  <si>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</si>
  <si>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</si>
  <si>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</si>
  <si>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</si>
  <si>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</si>
  <si>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</si>
  <si>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</si>
  <si>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</si>
  <si>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</si>
  <si>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</si>
  <si>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</si>
  <si>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</si>
  <si>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</si>
  <si>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</si>
  <si>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</si>
  <si>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</si>
  <si>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</si>
  <si>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</si>
  <si>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</si>
  <si>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</si>
  <si>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</si>
  <si>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</si>
  <si>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</si>
  <si>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</si>
  <si>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</si>
  <si>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</si>
  <si>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</si>
  <si>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</si>
  <si>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</si>
  <si>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</si>
  <si>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</si>
  <si>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</si>
  <si>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</si>
  <si>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</si>
  <si>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</si>
  <si>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</si>
  <si>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</si>
  <si>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</si>
  <si>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</si>
  <si>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</si>
  <si>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</si>
  <si>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</si>
  <si>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</si>
  <si>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</si>
  <si>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</si>
  <si>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</si>
  <si>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</si>
  <si>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</si>
  <si>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</si>
  <si>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</si>
  <si>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</si>
  <si>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</si>
  <si>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</si>
  <si>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</si>
  <si>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</si>
  <si>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</si>
  <si>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</si>
  <si>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</si>
  <si>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</si>
  <si>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</si>
  <si>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</si>
  <si>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</si>
  <si>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</si>
  <si>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</si>
  <si>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</si>
  <si>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</si>
  <si>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</si>
  <si>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</si>
  <si>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</si>
  <si>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</si>
  <si>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</si>
  <si>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</si>
  <si>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</si>
  <si>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</si>
  <si>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</si>
  <si>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</si>
  <si>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</si>
  <si>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</si>
  <si>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</si>
  <si>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</si>
  <si>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</si>
  <si>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</si>
  <si>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</si>
  <si>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</si>
  <si>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</si>
  <si>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</si>
  <si>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</si>
  <si>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</si>
  <si>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</si>
  <si>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</si>
  <si>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</si>
  <si>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</si>
  <si>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</si>
  <si>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</si>
  <si>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</si>
  <si>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</si>
  <si>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</si>
  <si>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</si>
  <si>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</si>
  <si>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</si>
  <si>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</si>
  <si>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</si>
  <si>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</si>
  <si>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</si>
  <si>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</si>
  <si>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</si>
  <si>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</si>
  <si>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</si>
  <si>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</si>
  <si>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</si>
  <si>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</si>
  <si>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</si>
  <si>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</si>
  <si>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</si>
  <si>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</si>
  <si>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</si>
  <si>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</si>
  <si>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</si>
  <si>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</si>
  <si>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</si>
  <si>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</si>
  <si>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</si>
  <si>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</si>
  <si>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</si>
  <si>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</si>
  <si>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</si>
  <si>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</si>
  <si>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</si>
  <si>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</si>
  <si>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</si>
  <si>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</si>
  <si>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</si>
  <si>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</si>
  <si>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</si>
  <si>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</si>
  <si>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</si>
  <si>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</si>
  <si>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</si>
  <si>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</si>
  <si>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</si>
  <si>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</si>
  <si>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</si>
  <si>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</si>
  <si>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</si>
  <si>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</si>
  <si>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</si>
  <si>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</si>
  <si>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</si>
  <si>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</si>
  <si>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</si>
  <si>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</si>
  <si>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</si>
  <si>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</si>
  <si>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</si>
  <si>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</si>
  <si>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</si>
  <si>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</si>
  <si>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</si>
  <si>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</si>
  <si>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</si>
  <si>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</si>
  <si>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</si>
  <si>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</si>
  <si>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</si>
  <si>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</si>
  <si>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</si>
  <si>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</si>
  <si>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</si>
  <si>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</si>
  <si>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</si>
  <si>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</si>
  <si>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</si>
  <si>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</si>
  <si>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</si>
  <si>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</si>
  <si>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</si>
  <si>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</si>
  <si>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</si>
  <si>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</si>
  <si>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</si>
  <si>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</si>
  <si>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</si>
  <si>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</si>
  <si>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</si>
  <si>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</si>
  <si>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</si>
  <si>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</si>
  <si>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</si>
  <si>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</si>
  <si>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</si>
  <si>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</si>
  <si>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</si>
  <si>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</si>
  <si>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</si>
  <si>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</si>
  <si>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</si>
  <si>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</si>
  <si>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</si>
  <si>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</si>
  <si>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</si>
  <si>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</si>
  <si>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</si>
  <si>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</si>
  <si>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</si>
  <si>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</si>
  <si>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</si>
  <si>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</si>
  <si>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</si>
  <si>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</si>
  <si>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</si>
  <si>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</si>
  <si>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</si>
  <si>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</si>
  <si>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</si>
  <si>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</si>
  <si>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</si>
  <si>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</si>
  <si>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</si>
  <si>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</si>
  <si>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</si>
  <si>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</si>
  <si>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</si>
  <si>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</si>
  <si>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</si>
  <si>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</si>
  <si>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</si>
  <si>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</si>
  <si>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</si>
  <si>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</si>
  <si>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</si>
  <si>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</si>
  <si>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</si>
  <si>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</si>
  <si>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</si>
  <si>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</si>
  <si>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</si>
  <si>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</si>
  <si>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</si>
  <si>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</si>
  <si>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</si>
  <si>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</si>
  <si>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</si>
  <si>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</si>
  <si>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</si>
  <si>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</si>
  <si>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</si>
  <si>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</si>
  <si>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</si>
  <si>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</si>
  <si>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</si>
  <si>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</si>
  <si>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</si>
  <si>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</si>
  <si>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</si>
  <si>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</si>
  <si>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</si>
  <si>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</si>
  <si>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</si>
  <si>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</si>
  <si>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</si>
  <si>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</si>
  <si>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</si>
  <si>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</si>
  <si>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</si>
  <si>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</si>
  <si>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</si>
  <si>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</si>
  <si>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</si>
  <si>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</si>
  <si>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</si>
  <si>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</si>
  <si>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</si>
  <si>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</si>
  <si>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</si>
  <si>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</si>
  <si>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</si>
  <si>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</si>
  <si>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</si>
  <si>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</si>
  <si>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</si>
  <si>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</si>
  <si>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</si>
  <si>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</si>
  <si>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</si>
  <si>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</si>
  <si>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</si>
  <si>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</si>
  <si>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</si>
  <si>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</si>
  <si>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</si>
  <si>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</si>
  <si>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</si>
  <si>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</si>
  <si>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</si>
  <si>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</si>
  <si>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</si>
  <si>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</si>
  <si>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</si>
  <si>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</si>
  <si>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</si>
  <si>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</si>
  <si>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</si>
  <si>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</si>
  <si>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</si>
  <si>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</si>
  <si>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</si>
  <si>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</si>
  <si>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</si>
  <si>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</si>
  <si>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</si>
  <si>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</si>
  <si>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</si>
  <si>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</si>
  <si>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</si>
  <si>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</si>
  <si>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</si>
  <si>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</si>
  <si>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</si>
  <si>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</si>
  <si>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</si>
  <si>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</si>
  <si>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</si>
  <si>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</si>
  <si>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</si>
  <si>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</si>
  <si>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</si>
  <si>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</si>
  <si>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</si>
  <si>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</si>
  <si>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</si>
  <si>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</si>
  <si>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</si>
  <si>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</si>
  <si>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</si>
  <si>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</si>
  <si>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</si>
  <si>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</si>
  <si>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</si>
  <si>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</si>
  <si>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</si>
  <si>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</si>
  <si>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</si>
  <si>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</si>
  <si>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</si>
  <si>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</si>
  <si>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</si>
  <si>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</si>
  <si>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</si>
  <si>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</si>
  <si>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</si>
  <si>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</si>
  <si>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</si>
  <si>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</si>
  <si>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</si>
  <si>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</si>
  <si>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</si>
  <si>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</si>
  <si>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</si>
  <si>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</si>
  <si>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</si>
  <si>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</si>
  <si>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</si>
  <si>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</si>
  <si>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</si>
  <si>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</si>
  <si>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</si>
  <si>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</si>
  <si>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</si>
  <si>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</si>
  <si>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</si>
  <si>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</si>
  <si>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</si>
  <si>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</si>
  <si>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</si>
  <si>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</si>
  <si>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</si>
  <si>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</si>
  <si>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</si>
  <si>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</si>
  <si>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</si>
  <si>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</si>
  <si>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</si>
  <si>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</si>
  <si>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</si>
  <si>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</si>
  <si>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</si>
  <si>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</si>
  <si>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</si>
  <si>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</si>
  <si>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</si>
  <si>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</si>
  <si>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</si>
  <si>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</si>
  <si>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</si>
  <si>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</si>
  <si>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</si>
  <si>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</si>
  <si>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</si>
  <si>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</si>
  <si>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</si>
  <si>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</si>
  <si>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</si>
  <si>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</si>
  <si>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</si>
  <si>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</si>
  <si>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</si>
  <si>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</si>
  <si>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</si>
  <si>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</si>
  <si>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</si>
  <si>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</si>
  <si>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</si>
  <si>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</si>
  <si>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</si>
  <si>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</si>
  <si>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</si>
  <si>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</si>
  <si>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</si>
  <si>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</si>
  <si>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</si>
  <si>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</si>
  <si>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</si>
  <si>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</si>
  <si>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</si>
  <si>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</si>
  <si>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</si>
  <si>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</si>
  <si>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</si>
  <si>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</si>
  <si>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</si>
  <si>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</si>
  <si>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</si>
  <si>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</si>
  <si>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</si>
  <si>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</si>
  <si>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</si>
  <si>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</si>
  <si>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</si>
  <si>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</si>
  <si>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</si>
  <si>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</si>
  <si>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</si>
  <si>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</si>
  <si>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</si>
  <si>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</si>
  <si>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</si>
  <si>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</si>
  <si>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</si>
  <si>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</si>
  <si>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</si>
  <si>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</si>
  <si>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</si>
  <si>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</si>
  <si>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</si>
  <si>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</si>
  <si>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</si>
  <si>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</si>
  <si>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</si>
  <si>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</si>
  <si>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</si>
  <si>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</si>
  <si>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</si>
  <si>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</si>
  <si>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</si>
  <si>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</si>
  <si>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</si>
  <si>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</si>
  <si>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</si>
  <si>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</si>
  <si>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</si>
  <si>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</si>
  <si>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</si>
  <si>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</si>
  <si>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</si>
  <si>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</si>
  <si>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</si>
  <si>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</si>
  <si>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</si>
  <si>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</si>
  <si>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</si>
  <si>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</si>
  <si>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</si>
  <si>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</si>
  <si>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</si>
  <si>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</si>
  <si>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</si>
  <si>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</si>
  <si>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</si>
  <si>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</si>
  <si>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</si>
  <si>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</si>
  <si>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</si>
  <si>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</si>
  <si>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</si>
  <si>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</si>
  <si>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</si>
  <si>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</si>
  <si>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</si>
  <si>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</si>
  <si>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</si>
  <si>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</si>
  <si>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</si>
  <si>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</si>
  <si>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</si>
  <si>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</si>
  <si>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</si>
  <si>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</si>
  <si>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</si>
  <si>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</si>
  <si>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</si>
  <si>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</si>
  <si>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</si>
  <si>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</si>
  <si>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</si>
  <si>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</si>
  <si>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</si>
  <si>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</si>
  <si>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</si>
  <si>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</si>
  <si>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</si>
  <si>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</si>
  <si>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</si>
  <si>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</si>
  <si>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</si>
  <si>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</si>
  <si>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</si>
  <si>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</si>
  <si>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</si>
  <si>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</si>
  <si>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</si>
  <si>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</si>
  <si>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</si>
  <si>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</si>
  <si>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</si>
  <si>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</si>
  <si>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</si>
  <si>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</si>
  <si>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</si>
  <si>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</si>
  <si>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</si>
  <si>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</si>
  <si>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</si>
  <si>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</si>
  <si>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</si>
  <si>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</si>
  <si>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</si>
  <si>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</si>
  <si>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</si>
  <si>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</si>
  <si>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</si>
  <si>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</si>
  <si>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</si>
  <si>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</si>
  <si>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</si>
  <si>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</si>
  <si>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</si>
  <si>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</si>
  <si>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</si>
  <si>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</si>
  <si>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</si>
  <si>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</si>
  <si>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</si>
  <si>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</si>
  <si>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</si>
  <si>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</si>
  <si>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</si>
  <si>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</si>
  <si>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</si>
  <si>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</si>
  <si>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</si>
  <si>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</si>
  <si>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</si>
  <si>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</si>
  <si>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</si>
  <si>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</si>
  <si>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</si>
  <si>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</si>
  <si>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</si>
  <si>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</si>
  <si>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</si>
  <si>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</si>
  <si>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</si>
  <si>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</si>
  <si>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</si>
  <si>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</si>
  <si>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</si>
  <si>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</si>
  <si>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</si>
  <si>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</si>
  <si>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</si>
  <si>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</si>
  <si>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</si>
  <si>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</si>
  <si>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</si>
  <si>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</si>
  <si>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</si>
  <si>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</si>
  <si>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</si>
  <si>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</si>
  <si>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</si>
  <si>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</si>
  <si>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</si>
  <si>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</si>
  <si>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</si>
  <si>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</si>
  <si>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</si>
  <si>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</si>
  <si>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</si>
  <si>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</si>
  <si>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</si>
  <si>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</si>
  <si>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</si>
  <si>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</si>
  <si>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</si>
  <si>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</si>
  <si>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</si>
  <si>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</si>
  <si>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</si>
  <si>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</si>
  <si>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</si>
  <si>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</si>
  <si>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</si>
  <si>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</si>
  <si>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</si>
  <si>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</si>
  <si>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</si>
  <si>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</si>
  <si>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</si>
  <si>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</si>
  <si>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</si>
  <si>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</si>
  <si>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</si>
  <si>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</si>
  <si>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</si>
  <si>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</si>
  <si>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</si>
  <si>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</si>
  <si>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</si>
  <si>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</si>
  <si>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</si>
  <si>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</si>
  <si>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</si>
  <si>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</si>
  <si>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</si>
  <si>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</si>
  <si>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</si>
  <si>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</si>
  <si>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</si>
  <si>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</si>
  <si>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</si>
  <si>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</si>
  <si>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</si>
  <si>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</si>
  <si>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</si>
  <si>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</si>
  <si>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</si>
  <si>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</si>
  <si>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</si>
  <si>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</si>
  <si>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</si>
  <si>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</si>
  <si>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</si>
  <si>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</si>
  <si>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</si>
  <si>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</si>
  <si>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</si>
  <si>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</si>
  <si>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</si>
  <si>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</si>
  <si>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</si>
  <si>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</si>
  <si>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</si>
  <si>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</si>
  <si>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</si>
  <si>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</si>
  <si>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</si>
  <si>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</si>
  <si>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</si>
  <si>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</si>
  <si>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</si>
  <si>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</si>
  <si>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</si>
  <si>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</si>
  <si>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</si>
  <si>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</si>
  <si>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</si>
  <si>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</si>
  <si>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</si>
  <si>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</si>
  <si>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</si>
  <si>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</si>
  <si>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</si>
  <si>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</si>
  <si>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</si>
  <si>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</si>
  <si>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</si>
  <si>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</si>
  <si>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</si>
  <si>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</si>
  <si>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</si>
  <si>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</si>
  <si>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</si>
  <si>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</si>
  <si>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</si>
  <si>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</si>
  <si>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</si>
  <si>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</si>
  <si>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</si>
  <si>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</si>
  <si>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</si>
  <si>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</si>
  <si>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</si>
  <si>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</si>
  <si>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</si>
  <si>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</si>
  <si>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</si>
  <si>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</si>
  <si>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</si>
  <si>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</si>
  <si>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</si>
  <si>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</si>
  <si>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</si>
  <si>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</si>
  <si>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</si>
  <si>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</si>
  <si>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</si>
  <si>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</si>
  <si>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</si>
  <si>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</si>
  <si>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</si>
  <si>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</si>
  <si>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</si>
  <si>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</si>
  <si>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</si>
  <si>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</si>
  <si>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</si>
  <si>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</si>
  <si>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</si>
  <si>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</si>
  <si>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</si>
  <si>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</si>
  <si>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</si>
  <si>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</si>
  <si>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</si>
  <si>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</si>
  <si>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</si>
  <si>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</si>
  <si>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</si>
  <si>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</si>
  <si>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</si>
  <si>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</si>
  <si>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</si>
  <si>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</si>
  <si>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</si>
  <si>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</si>
  <si>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</si>
  <si>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</si>
  <si>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</si>
  <si>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</si>
  <si>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</si>
  <si>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</si>
  <si>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</si>
  <si>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</si>
  <si>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</si>
  <si>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</si>
  <si>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</si>
  <si>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</si>
  <si>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</si>
  <si>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</si>
  <si>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</si>
  <si>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</si>
  <si>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</si>
  <si>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</si>
  <si>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</si>
  <si>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</si>
  <si>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</si>
  <si>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</si>
  <si>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</si>
  <si>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</si>
  <si>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</si>
  <si>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</si>
  <si>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</si>
  <si>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</si>
  <si>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</si>
  <si>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</si>
  <si>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</si>
  <si>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</si>
  <si>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</si>
  <si>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</si>
  <si>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</si>
  <si>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</si>
  <si>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</si>
  <si>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</si>
  <si>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</si>
  <si>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</si>
  <si>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</si>
  <si>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</si>
  <si>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</si>
  <si>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</si>
  <si>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</si>
  <si>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</si>
  <si>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</si>
  <si>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</si>
  <si>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</si>
  <si>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</si>
  <si>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</si>
  <si>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</si>
  <si>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</si>
  <si>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</si>
  <si>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</si>
  <si>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</si>
  <si>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</si>
  <si>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</si>
  <si>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</si>
  <si>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</si>
  <si>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</si>
  <si>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</si>
  <si>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</si>
  <si>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</si>
  <si>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</si>
  <si>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</si>
  <si>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</si>
  <si>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</si>
  <si>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</si>
  <si>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</si>
  <si>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</si>
  <si>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</si>
  <si>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</si>
  <si>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</si>
  <si>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</si>
  <si>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</si>
  <si>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</si>
  <si>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</si>
  <si>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</si>
  <si>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</si>
  <si>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</si>
  <si>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</si>
  <si>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</si>
  <si>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</si>
  <si>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</si>
  <si>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</si>
  <si>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</si>
  <si>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</si>
  <si>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</si>
  <si>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</si>
  <si>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</si>
  <si>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</si>
  <si>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</si>
  <si>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</si>
  <si>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</si>
  <si>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</si>
  <si>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</si>
  <si>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</si>
  <si>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</si>
  <si>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</si>
  <si>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</si>
  <si>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</si>
  <si>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</si>
  <si>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</si>
  <si>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</si>
  <si>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</si>
  <si>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</si>
  <si>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</si>
  <si>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</si>
  <si>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</si>
  <si>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</si>
  <si>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</si>
  <si>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</si>
  <si>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</si>
  <si>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</si>
  <si>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</si>
  <si>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</si>
  <si>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</si>
  <si>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</si>
  <si>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</si>
  <si>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</si>
  <si>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</si>
  <si>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</si>
  <si>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</si>
  <si>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</si>
  <si>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</si>
  <si>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</si>
  <si>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</si>
  <si>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</si>
  <si>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</si>
  <si>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</si>
  <si>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</si>
  <si>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</si>
  <si>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</si>
  <si>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</si>
  <si>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</si>
  <si>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</si>
  <si>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</si>
  <si>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</si>
  <si>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</si>
  <si>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</si>
  <si>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</si>
  <si>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</si>
  <si>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</si>
  <si>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</si>
  <si>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</si>
  <si>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</si>
  <si>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</si>
  <si>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</si>
  <si>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</si>
  <si>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</si>
  <si>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</si>
  <si>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</si>
  <si>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</si>
  <si>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</si>
  <si>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</si>
  <si>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</si>
  <si>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</si>
  <si>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</si>
  <si>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</si>
  <si>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</si>
  <si>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</si>
  <si>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</si>
  <si>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</si>
  <si>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</si>
  <si>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</si>
  <si>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</si>
  <si>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</si>
  <si>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</si>
  <si>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</si>
  <si>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</si>
  <si>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</si>
  <si>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</si>
  <si>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</si>
  <si>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</si>
  <si>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</si>
  <si>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</si>
  <si>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</si>
  <si>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</si>
  <si>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</si>
  <si>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</si>
  <si>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</si>
  <si>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</si>
  <si>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</si>
  <si>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</si>
  <si>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</si>
  <si>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</si>
  <si>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</si>
  <si>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</si>
  <si>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</si>
  <si>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</si>
  <si>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</si>
  <si>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</si>
  <si>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</si>
  <si>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</si>
  <si>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</si>
  <si>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</si>
  <si>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</si>
  <si>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</si>
  <si>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</si>
  <si>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</si>
  <si>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</si>
  <si>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</si>
  <si>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</si>
  <si>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</si>
  <si>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</si>
  <si>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</si>
  <si>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</si>
  <si>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</si>
  <si>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</si>
  <si>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</si>
  <si>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</si>
  <si>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</si>
  <si>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</si>
  <si>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</si>
  <si>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</si>
  <si>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</si>
  <si>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</si>
  <si>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</si>
  <si>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</si>
  <si>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</si>
  <si>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</si>
  <si>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</si>
  <si>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</si>
  <si>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</si>
  <si>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</si>
  <si>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</si>
  <si>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</si>
  <si>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</si>
  <si>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</si>
  <si>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</si>
  <si>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</si>
  <si>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</si>
  <si>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</si>
  <si>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</si>
  <si>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</si>
  <si>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</si>
  <si>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</si>
  <si>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</si>
  <si>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</si>
  <si>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</si>
  <si>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</si>
  <si>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</si>
  <si>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</si>
  <si>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</si>
  <si>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</si>
  <si>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</si>
  <si>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</si>
  <si>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</si>
  <si>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</si>
  <si>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</si>
  <si>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</si>
  <si>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</si>
  <si>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</si>
  <si>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</si>
  <si>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</si>
  <si>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</si>
  <si>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</si>
  <si>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</si>
  <si>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</si>
  <si>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</si>
  <si>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</si>
  <si>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</si>
  <si>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</si>
  <si>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</si>
  <si>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</si>
  <si>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</si>
  <si>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</si>
  <si>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</si>
  <si>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</si>
  <si>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</si>
  <si>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</si>
  <si>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</si>
  <si>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</si>
  <si>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</si>
  <si>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</si>
  <si>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</si>
  <si>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</si>
  <si>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</si>
  <si>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</si>
  <si>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</si>
  <si>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</si>
  <si>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</si>
  <si>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</si>
  <si>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</si>
  <si>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</si>
  <si>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</si>
  <si>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</si>
  <si>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</si>
  <si>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</si>
  <si>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</si>
  <si>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</si>
  <si>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</si>
  <si>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</si>
  <si>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</si>
  <si>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</si>
  <si>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</si>
  <si>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</si>
  <si>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</si>
  <si>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</si>
  <si>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</si>
  <si>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</si>
  <si>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</si>
  <si>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</si>
  <si>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</si>
  <si>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</si>
  <si>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</si>
  <si>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</si>
  <si>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</si>
  <si>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</si>
  <si>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</si>
  <si>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</si>
  <si>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</si>
  <si>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</si>
  <si>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</si>
  <si>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</si>
  <si>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</si>
  <si>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</si>
  <si>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</si>
  <si>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</si>
  <si>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</si>
  <si>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</si>
  <si>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</si>
  <si>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</si>
  <si>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</si>
  <si>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</si>
  <si>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</si>
  <si>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</si>
  <si>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</si>
  <si>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</si>
  <si>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</si>
  <si>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</si>
  <si>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</si>
  <si>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</si>
  <si>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</si>
  <si>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</si>
  <si>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</si>
  <si>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</si>
  <si>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</si>
  <si>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</si>
  <si>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</si>
  <si>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</si>
  <si>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</si>
  <si>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</si>
  <si>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</si>
  <si>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</si>
  <si>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</si>
  <si>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</si>
  <si>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</si>
  <si>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</si>
  <si>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</si>
  <si>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</si>
  <si>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</si>
  <si>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</si>
  <si>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</si>
  <si>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</si>
  <si>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</si>
  <si>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</si>
  <si>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</si>
  <si>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</si>
  <si>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</si>
  <si>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</si>
  <si>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</si>
  <si>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</si>
  <si>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</si>
  <si>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</si>
  <si>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</si>
  <si>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</si>
  <si>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</si>
  <si>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</si>
  <si>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</si>
  <si>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</si>
  <si>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</si>
  <si>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</si>
  <si>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</si>
  <si>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</si>
  <si>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</si>
  <si>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</si>
  <si>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</si>
  <si>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</si>
  <si>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</si>
  <si>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</si>
  <si>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</si>
  <si>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</si>
  <si>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</si>
  <si>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</si>
  <si>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</si>
  <si>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</si>
  <si>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</si>
  <si>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</si>
  <si>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</si>
  <si>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</si>
  <si>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</si>
  <si>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</si>
  <si>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</si>
  <si>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</si>
  <si>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</si>
  <si>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</si>
  <si>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</si>
  <si>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</si>
  <si>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</si>
  <si>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</si>
  <si>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</si>
  <si>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</si>
  <si>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</si>
  <si>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</si>
  <si>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</si>
  <si>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</si>
  <si>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</si>
  <si>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</si>
  <si>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</si>
  <si>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</si>
  <si>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</si>
  <si>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</si>
  <si>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</si>
  <si>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</si>
  <si>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</si>
  <si>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</si>
  <si>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</si>
  <si>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</si>
  <si>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</si>
  <si>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</si>
  <si>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</si>
  <si>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</si>
  <si>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</si>
  <si>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</si>
  <si>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</si>
  <si>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</si>
  <si>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</si>
  <si>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</si>
  <si>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</si>
  <si>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</si>
  <si>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</si>
  <si>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</si>
  <si>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</si>
  <si>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</si>
  <si>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</si>
  <si>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</si>
  <si>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</si>
  <si>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</si>
  <si>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</si>
  <si>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</si>
  <si>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</si>
  <si>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</si>
  <si>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</si>
  <si>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</si>
  <si>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</si>
  <si>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</si>
  <si>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</si>
  <si>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</si>
  <si>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</si>
  <si>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</si>
  <si>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</si>
  <si>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</si>
  <si>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</si>
  <si>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</si>
  <si>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</si>
  <si>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</si>
  <si>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</si>
  <si>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</si>
  <si>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</si>
  <si>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</si>
  <si>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</si>
  <si>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</si>
  <si>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</si>
  <si>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</si>
  <si>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</si>
  <si>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</si>
  <si>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</si>
  <si>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</si>
  <si>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</si>
  <si>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</si>
  <si>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</si>
  <si>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</si>
  <si>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</si>
  <si>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</si>
  <si>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</si>
  <si>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</si>
  <si>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</si>
  <si>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</si>
  <si>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</si>
  <si>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</si>
  <si>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</si>
  <si>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</si>
  <si>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</si>
  <si>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</si>
  <si>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</si>
  <si>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</si>
  <si>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</si>
  <si>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</si>
  <si>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</si>
  <si>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</si>
  <si>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</si>
  <si>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</si>
  <si>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</si>
  <si>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</si>
  <si>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</si>
  <si>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</si>
  <si>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</si>
  <si>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</si>
  <si>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</si>
  <si>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</si>
  <si>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</si>
  <si>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</si>
  <si>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</si>
  <si>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</si>
  <si>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</si>
  <si>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</si>
  <si>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</si>
  <si>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</si>
  <si>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</si>
  <si>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</si>
  <si>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</si>
  <si>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</si>
  <si>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</si>
  <si>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</si>
  <si>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</si>
  <si>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</si>
  <si>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</si>
  <si>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</si>
  <si>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</si>
  <si>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</si>
  <si>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</si>
  <si>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</si>
  <si>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</si>
  <si>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</si>
  <si>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</si>
  <si>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</si>
  <si>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</si>
  <si>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</si>
  <si>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</si>
  <si>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</si>
  <si>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</si>
  <si>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</si>
  <si>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</si>
  <si>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</si>
  <si>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</si>
  <si>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</si>
  <si>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</si>
  <si>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</si>
  <si>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</si>
  <si>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</si>
  <si>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</si>
  <si>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</si>
  <si>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</si>
  <si>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</si>
  <si>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</si>
  <si>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</si>
  <si>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</si>
  <si>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</si>
  <si>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</si>
  <si>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</si>
  <si>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</si>
  <si>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</si>
  <si>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</si>
  <si>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</si>
  <si>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</si>
  <si>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</si>
  <si>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</si>
  <si>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</si>
  <si>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</si>
  <si>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</si>
  <si>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</si>
  <si>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</si>
  <si>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</si>
  <si>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</si>
  <si>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</si>
  <si>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</si>
  <si>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</si>
  <si>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</si>
  <si>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</si>
  <si>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</si>
  <si>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</si>
  <si>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</si>
  <si>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</si>
  <si>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</si>
  <si>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</si>
  <si>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</si>
  <si>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</si>
  <si>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</si>
  <si>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</si>
  <si>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</si>
  <si>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</si>
  <si>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</si>
  <si>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</si>
  <si>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</si>
  <si>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</si>
  <si>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</si>
  <si>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</si>
  <si>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</si>
  <si>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</si>
  <si>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</si>
  <si>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</si>
  <si>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</si>
  <si>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</si>
  <si>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</si>
  <si>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</si>
  <si>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</si>
  <si>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</si>
  <si>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</si>
  <si>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</si>
  <si>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</si>
  <si>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</si>
  <si>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</si>
  <si>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</si>
  <si>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</si>
  <si>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</si>
  <si>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</si>
  <si>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</si>
  <si>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</si>
  <si>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</si>
  <si>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</si>
  <si>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</si>
  <si>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</si>
  <si>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</si>
  <si>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</si>
  <si>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</si>
  <si>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</si>
  <si>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</si>
  <si>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</si>
  <si>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</si>
  <si>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</si>
  <si>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</si>
  <si>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</si>
  <si>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</si>
  <si>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</si>
  <si>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</si>
  <si>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</si>
  <si>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</si>
  <si>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</si>
  <si>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</si>
  <si>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</si>
  <si>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</si>
  <si>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</si>
  <si>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</si>
  <si>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</si>
  <si>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</si>
  <si>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</si>
  <si>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</si>
  <si>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</si>
  <si>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</si>
  <si>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</si>
  <si>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</si>
  <si>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</si>
  <si>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</si>
  <si>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</si>
  <si>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</si>
  <si>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</si>
  <si>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</si>
  <si>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</si>
  <si>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</si>
  <si>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</si>
  <si>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</si>
  <si>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</si>
  <si>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</si>
  <si>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</si>
  <si>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</si>
  <si>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</si>
  <si>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</si>
  <si>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</si>
  <si>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</si>
  <si>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</si>
  <si>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</si>
  <si>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</si>
  <si>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</si>
  <si>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</si>
  <si>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</si>
  <si>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</si>
  <si>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</si>
  <si>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</si>
  <si>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</si>
  <si>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</si>
  <si>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</si>
  <si>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</si>
  <si>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</si>
  <si>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</si>
  <si>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</si>
  <si>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</si>
  <si>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</si>
  <si>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</si>
  <si>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</si>
  <si>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</si>
  <si>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</si>
  <si>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</si>
  <si>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</si>
  <si>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</si>
  <si>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</si>
  <si>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</si>
  <si>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</si>
  <si>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</si>
  <si>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</si>
  <si>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</si>
  <si>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</si>
  <si>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</si>
  <si>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</si>
  <si>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</si>
  <si>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</si>
  <si>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</si>
  <si>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</si>
  <si>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</si>
  <si>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</si>
  <si>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</si>
  <si>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</si>
  <si>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</si>
  <si>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</si>
  <si>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</si>
  <si>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</si>
  <si>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</si>
  <si>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</si>
  <si>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</si>
  <si>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</si>
  <si>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</si>
  <si>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</si>
  <si>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</si>
  <si>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</si>
  <si>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</si>
  <si>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</si>
  <si>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</si>
  <si>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</si>
  <si>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</si>
  <si>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</si>
  <si>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</si>
  <si>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</si>
  <si>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</si>
  <si>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</si>
  <si>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</si>
  <si>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</si>
  <si>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</si>
  <si>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</si>
  <si>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</si>
  <si>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</si>
  <si>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</si>
  <si>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</si>
  <si>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</si>
  <si>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</si>
  <si>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</si>
  <si>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</si>
  <si>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</si>
  <si>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</si>
  <si>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</si>
  <si>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</si>
  <si>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</si>
  <si>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</si>
  <si>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</si>
  <si>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</si>
  <si>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</si>
  <si>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</si>
  <si>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</si>
  <si>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</si>
  <si>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</si>
  <si>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</si>
  <si>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</si>
  <si>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</si>
  <si>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</si>
  <si>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</si>
  <si>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</si>
  <si>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</si>
  <si>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</si>
  <si>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</si>
  <si>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</si>
  <si>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</si>
  <si>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</si>
  <si>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</si>
  <si>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</si>
  <si>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</si>
  <si>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</si>
  <si>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</si>
  <si>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</si>
  <si>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</si>
  <si>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</si>
  <si>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</si>
  <si>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</si>
  <si>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</si>
  <si>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</si>
  <si>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</si>
  <si>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</si>
  <si>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</si>
  <si>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</si>
  <si>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</si>
  <si>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</si>
  <si>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</si>
  <si>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</si>
  <si>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</si>
  <si>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</si>
  <si>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</si>
  <si>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</si>
  <si>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</si>
  <si>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</si>
  <si>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</si>
  <si>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</si>
  <si>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</si>
  <si>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</si>
  <si>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</si>
  <si>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</si>
  <si>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</si>
  <si>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</si>
  <si>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</si>
  <si>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</si>
  <si>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</si>
  <si>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</si>
  <si>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</si>
  <si>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</si>
  <si>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</si>
  <si>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</si>
  <si>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</si>
  <si>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</si>
  <si>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</si>
  <si>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</si>
  <si>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</si>
  <si>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</si>
  <si>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</si>
  <si>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</si>
  <si>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</si>
  <si>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</si>
  <si>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</si>
  <si>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</si>
  <si>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</si>
  <si>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</si>
  <si>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</si>
  <si>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</si>
  <si>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</si>
  <si>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</si>
  <si>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</si>
  <si>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</si>
  <si>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</si>
  <si>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</si>
  <si>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</si>
  <si>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</si>
  <si>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</si>
  <si>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</si>
  <si>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</si>
  <si>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</si>
  <si>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</si>
  <si>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</si>
  <si>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</si>
  <si>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</si>
  <si>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</si>
  <si>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</si>
  <si>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</si>
  <si>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</si>
  <si>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</si>
  <si>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</si>
  <si>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</si>
  <si>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</si>
  <si>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</si>
  <si>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</si>
  <si>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</si>
  <si>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</si>
  <si>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</si>
  <si>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</si>
  <si>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</si>
  <si>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</si>
  <si>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</si>
  <si>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</si>
  <si>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</si>
  <si>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</si>
  <si>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</si>
  <si>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</si>
  <si>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</si>
  <si>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</si>
  <si>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</si>
  <si>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</si>
  <si>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</si>
  <si>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</si>
  <si>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</si>
  <si>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</si>
  <si>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</si>
  <si>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</si>
  <si>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</si>
  <si>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</si>
  <si>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</si>
  <si>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</si>
  <si>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</si>
  <si>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</si>
  <si>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</si>
  <si>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</si>
  <si>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</si>
  <si>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</si>
  <si>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</si>
  <si>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</si>
  <si>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</si>
  <si>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</si>
  <si>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</si>
  <si>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</si>
  <si>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</si>
  <si>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</si>
  <si>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</si>
  <si>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</si>
  <si>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</si>
  <si>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</si>
  <si>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</si>
  <si>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</si>
  <si>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</si>
  <si>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</si>
  <si>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</si>
  <si>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</si>
  <si>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</si>
  <si>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</si>
  <si>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</si>
  <si>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</si>
  <si>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</si>
  <si>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</si>
  <si>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</si>
  <si>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</si>
  <si>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</si>
  <si>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</si>
  <si>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</si>
  <si>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</si>
  <si>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</si>
  <si>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</si>
  <si>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</si>
  <si>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</si>
  <si>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</si>
  <si>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</si>
  <si>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</si>
  <si>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</si>
  <si>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</si>
  <si>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</si>
  <si>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</si>
  <si>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</si>
  <si>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</si>
  <si>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</si>
  <si>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</si>
  <si>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</si>
  <si>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</si>
  <si>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</si>
  <si>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</si>
  <si>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</si>
  <si>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</si>
  <si>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</si>
  <si>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</si>
  <si>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</si>
  <si>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</si>
  <si>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</si>
  <si>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</si>
  <si>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</si>
  <si>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</si>
  <si>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</si>
  <si>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</si>
  <si>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</si>
  <si>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</si>
  <si>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</si>
  <si>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</si>
  <si>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</si>
  <si>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</si>
  <si>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</si>
  <si>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</si>
  <si>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</si>
  <si>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</si>
  <si>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</si>
  <si>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</si>
  <si>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</si>
  <si>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</si>
  <si>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</si>
  <si>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</si>
  <si>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</si>
  <si>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</si>
  <si>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</si>
  <si>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</si>
  <si>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</si>
  <si>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</si>
  <si>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</si>
  <si>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</si>
  <si>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</si>
  <si>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</si>
  <si>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</si>
  <si>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</si>
  <si>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</si>
  <si>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</si>
  <si>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</si>
  <si>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</si>
  <si>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</si>
  <si>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</si>
  <si>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</si>
  <si>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</si>
  <si>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</si>
  <si>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</si>
  <si>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</si>
  <si>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</si>
  <si>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</si>
  <si>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</si>
  <si>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</si>
  <si>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</si>
  <si>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</si>
  <si>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</si>
  <si>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</si>
  <si>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</si>
  <si>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</si>
  <si>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</si>
  <si>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</si>
  <si>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</si>
  <si>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</si>
  <si>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</si>
  <si>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</si>
  <si>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</si>
  <si>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</si>
  <si>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</si>
  <si>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</si>
  <si>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</si>
  <si>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</si>
  <si>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</si>
  <si>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</si>
  <si>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</si>
  <si>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</si>
  <si>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</si>
  <si>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</si>
  <si>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</si>
  <si>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</si>
  <si>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</si>
  <si>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</si>
  <si>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</si>
  <si>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</si>
  <si>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</si>
  <si>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</si>
  <si>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</si>
  <si>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</si>
  <si>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</si>
  <si>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</si>
  <si>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</si>
  <si>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</si>
  <si>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</si>
  <si>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</si>
  <si>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</si>
  <si>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</si>
  <si>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</si>
  <si>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</si>
  <si>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</si>
  <si>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</si>
  <si>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</si>
  <si>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</si>
  <si>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</si>
  <si>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</si>
  <si>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</si>
  <si>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</si>
  <si>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</si>
  <si>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</si>
  <si>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</si>
  <si>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</si>
  <si>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</si>
  <si>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</si>
  <si>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</si>
  <si>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</si>
  <si>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</si>
  <si>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</si>
  <si>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</si>
  <si>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</si>
  <si>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</si>
  <si>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</si>
  <si>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</si>
  <si>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</si>
  <si>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</si>
  <si>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</si>
  <si>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</si>
  <si>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</si>
  <si>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</si>
  <si>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</si>
  <si>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</si>
  <si>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</si>
  <si>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</si>
  <si>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</si>
  <si>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</si>
  <si>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</si>
  <si>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</si>
  <si>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</si>
  <si>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</si>
  <si>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</si>
  <si>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</si>
  <si>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</si>
  <si>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</si>
  <si>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</si>
  <si>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</si>
  <si>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</si>
  <si>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</si>
  <si>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</si>
  <si>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</si>
  <si>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</si>
  <si>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</si>
  <si>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</si>
  <si>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</si>
  <si>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</si>
  <si>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</si>
  <si>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</si>
  <si>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</si>
  <si>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</si>
  <si>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</si>
  <si>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</si>
  <si>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</si>
  <si>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</si>
  <si>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</si>
  <si>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</si>
  <si>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</si>
  <si>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</si>
  <si>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</si>
  <si>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</si>
  <si>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</si>
  <si>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</si>
  <si>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</si>
  <si>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</si>
  <si>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</si>
  <si>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</si>
  <si>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</si>
  <si>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</si>
  <si>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</si>
  <si>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</si>
  <si>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</si>
  <si>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</si>
  <si>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</si>
  <si>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</si>
  <si>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</si>
  <si>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</si>
  <si>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</si>
  <si>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</si>
  <si>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</si>
  <si>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</si>
  <si>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</si>
  <si>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</si>
  <si>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</si>
  <si>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</si>
  <si>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</si>
  <si>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</si>
  <si>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</si>
  <si>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</si>
  <si>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</si>
  <si>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</si>
  <si>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</si>
  <si>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</si>
  <si>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</si>
  <si>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</si>
  <si>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</si>
  <si>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</si>
  <si>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</si>
  <si>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</si>
  <si>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</si>
  <si>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</si>
  <si>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</si>
  <si>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</si>
  <si>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</si>
  <si>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</si>
  <si>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</si>
  <si>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</si>
  <si>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</si>
  <si>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</si>
  <si>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</si>
  <si>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</si>
  <si>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</si>
  <si>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</si>
  <si>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</si>
  <si>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</si>
  <si>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</si>
  <si>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</si>
  <si>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</si>
  <si>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</si>
  <si>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</si>
  <si>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</si>
  <si>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</si>
  <si>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</si>
  <si>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</si>
  <si>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</si>
  <si>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</si>
  <si>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</si>
  <si>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</si>
  <si>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</si>
  <si>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</si>
  <si>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</si>
  <si>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</si>
  <si>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</si>
  <si>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</si>
  <si>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</si>
  <si>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</si>
  <si>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</si>
  <si>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</si>
  <si>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</si>
  <si>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</si>
  <si>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</si>
  <si>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</si>
  <si>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</si>
  <si>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</si>
  <si>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</si>
  <si>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</si>
  <si>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</si>
  <si>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</si>
  <si>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</si>
  <si>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</si>
  <si>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</si>
  <si>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</si>
  <si>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</si>
  <si>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</si>
  <si>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</si>
  <si>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</si>
  <si>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</si>
  <si>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</si>
  <si>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</si>
  <si>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</si>
  <si>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</si>
  <si>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</si>
  <si>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</si>
  <si>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</si>
  <si>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</si>
  <si>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</si>
  <si>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</si>
  <si>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</si>
  <si>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</si>
  <si>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</si>
  <si>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</si>
  <si>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</si>
  <si>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</si>
  <si>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</si>
  <si>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</si>
  <si>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</si>
  <si>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</si>
  <si>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</si>
  <si>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</si>
  <si>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</si>
  <si>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</si>
  <si>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</si>
  <si>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</si>
  <si>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</si>
  <si>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</si>
  <si>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</si>
  <si>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</si>
  <si>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</si>
  <si>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</si>
  <si>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</si>
  <si>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</si>
  <si>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</si>
  <si>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</si>
  <si>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</si>
  <si>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</si>
  <si>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</si>
  <si>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</si>
  <si>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</si>
  <si>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</si>
  <si>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</si>
  <si>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</si>
  <si>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</si>
  <si>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</si>
  <si>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</si>
  <si>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</si>
  <si>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</si>
  <si>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</si>
  <si>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</si>
  <si>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</si>
  <si>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</si>
  <si>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</si>
  <si>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</si>
  <si>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</si>
  <si>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</si>
  <si>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</si>
  <si>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</si>
  <si>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</si>
  <si>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</si>
  <si>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</si>
  <si>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</si>
  <si>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</si>
  <si>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</si>
  <si>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</si>
  <si>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</si>
  <si>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</si>
  <si>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</si>
  <si>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</si>
  <si>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</si>
  <si>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</si>
  <si>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</si>
  <si>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</si>
  <si>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</si>
  <si>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</si>
  <si>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</si>
  <si>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</si>
  <si>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</si>
  <si>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</si>
  <si>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</si>
  <si>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</si>
  <si>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</si>
  <si>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</si>
  <si>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</si>
  <si>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</si>
  <si>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</si>
  <si>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</si>
  <si>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</si>
  <si>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</si>
  <si>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</si>
  <si>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</si>
  <si>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</si>
  <si>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</si>
  <si>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</si>
  <si>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</si>
  <si>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</si>
  <si>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</si>
  <si>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</si>
  <si>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</si>
  <si>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</si>
  <si>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</si>
  <si>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</si>
  <si>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</si>
  <si>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</si>
  <si>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</si>
  <si>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</si>
  <si>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</si>
  <si>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</si>
  <si>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</si>
  <si>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</si>
  <si>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</si>
  <si>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</si>
  <si>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</si>
  <si>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</si>
  <si>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</si>
  <si>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</si>
  <si>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</si>
  <si>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</si>
  <si>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</si>
  <si>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</si>
  <si>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</si>
  <si>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</si>
  <si>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</si>
  <si>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</si>
  <si>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</si>
  <si>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</si>
  <si>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</si>
  <si>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</si>
  <si>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</si>
  <si>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</si>
  <si>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</si>
  <si>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</si>
  <si>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</si>
  <si>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</si>
  <si>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</si>
  <si>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</si>
  <si>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</si>
  <si>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</si>
  <si>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</si>
  <si>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</si>
  <si>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</si>
  <si>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</si>
  <si>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</si>
  <si>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</si>
  <si>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</si>
  <si>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</si>
  <si>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</si>
  <si>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</si>
  <si>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</si>
  <si>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</si>
  <si>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</si>
  <si>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</si>
  <si>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</si>
  <si>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</si>
  <si>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</si>
  <si>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</si>
  <si>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</si>
  <si>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</si>
  <si>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</si>
  <si>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</si>
  <si>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</si>
  <si>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</si>
  <si>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</si>
  <si>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</si>
  <si>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</si>
  <si>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</si>
  <si>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</si>
  <si>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</si>
  <si>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</si>
  <si>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</si>
  <si>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</si>
  <si>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</si>
  <si>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</si>
  <si>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</si>
  <si>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</si>
  <si>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</si>
  <si>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</si>
  <si>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</si>
  <si>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</si>
  <si>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</si>
  <si>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</si>
  <si>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</si>
  <si>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</si>
  <si>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</si>
  <si>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</si>
  <si>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</si>
  <si>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</si>
  <si>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</si>
  <si>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</si>
  <si>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</si>
  <si>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</si>
  <si>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</si>
  <si>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</si>
  <si>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</si>
  <si>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</si>
  <si>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</si>
  <si>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</si>
  <si>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</si>
  <si>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</si>
  <si>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</si>
  <si>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</si>
  <si>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</si>
  <si>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</si>
  <si>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</si>
  <si>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</si>
  <si>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</si>
  <si>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</si>
  <si>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</si>
  <si>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</si>
  <si>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</si>
  <si>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</si>
  <si>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</si>
  <si>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</si>
  <si>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</si>
  <si>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</si>
  <si>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</si>
  <si>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</si>
  <si>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</si>
  <si>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</si>
  <si>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</si>
  <si>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</si>
  <si>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</si>
  <si>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</si>
  <si>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</si>
  <si>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</si>
  <si>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</si>
  <si>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</si>
  <si>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</si>
  <si>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</si>
  <si>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</si>
  <si>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</si>
  <si>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</si>
  <si>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</si>
  <si>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</si>
  <si>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</si>
  <si>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</si>
  <si>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</si>
  <si>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</si>
  <si>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</si>
  <si>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</si>
  <si>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</si>
  <si>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</si>
  <si>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</si>
  <si>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</si>
  <si>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</si>
  <si>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</si>
  <si>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</si>
  <si>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</si>
  <si>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</si>
  <si>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</si>
  <si>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</si>
  <si>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</si>
  <si>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</si>
  <si>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</si>
  <si>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</si>
  <si>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</si>
  <si>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</si>
  <si>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</si>
  <si>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</si>
  <si>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</si>
  <si>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</si>
  <si>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</si>
  <si>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</si>
  <si>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</si>
  <si>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</si>
  <si>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</si>
  <si>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</si>
  <si>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</si>
  <si>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</si>
  <si>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</si>
  <si>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</si>
  <si>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</si>
  <si>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</si>
  <si>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</si>
  <si>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</si>
  <si>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</si>
  <si>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</si>
  <si>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</si>
  <si>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</si>
  <si>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</si>
  <si>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</si>
  <si>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</si>
  <si>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</si>
  <si>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</si>
  <si>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</si>
  <si>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</si>
  <si>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</si>
  <si>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</si>
  <si>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</si>
  <si>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</si>
  <si>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</si>
  <si>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</si>
  <si>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</si>
  <si>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</si>
  <si>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</si>
  <si>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</si>
  <si>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</si>
  <si>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</si>
  <si>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</si>
  <si>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</si>
  <si>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</si>
  <si>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</si>
  <si>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</si>
  <si>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</si>
  <si>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</si>
  <si>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</si>
  <si>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</si>
  <si>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</si>
  <si>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</si>
  <si>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</si>
  <si>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</si>
  <si>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</si>
  <si>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</si>
  <si>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</si>
  <si>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</si>
  <si>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</si>
  <si>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</si>
  <si>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</si>
  <si>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</si>
  <si>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</si>
  <si>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</si>
  <si>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</si>
  <si>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</si>
  <si>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</si>
  <si>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</si>
  <si>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</si>
  <si>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</si>
  <si>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</si>
  <si>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</si>
  <si>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</si>
  <si>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</si>
  <si>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</si>
  <si>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</si>
  <si>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</si>
  <si>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</si>
  <si>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</si>
  <si>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</si>
  <si>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</si>
  <si>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</si>
  <si>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</si>
  <si>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</si>
  <si>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</si>
  <si>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</si>
  <si>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</si>
  <si>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</si>
  <si>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</si>
  <si>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</si>
  <si>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</si>
  <si>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</si>
  <si>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</si>
  <si>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</si>
  <si>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</si>
  <si>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</si>
  <si>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</si>
  <si>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</si>
  <si>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</si>
  <si>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</si>
  <si>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</si>
  <si>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</si>
  <si>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</si>
  <si>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</si>
  <si>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</si>
  <si>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</si>
  <si>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</si>
  <si>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</si>
  <si>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</si>
  <si>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</si>
  <si>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</si>
  <si>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</si>
  <si>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</si>
  <si>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</si>
  <si>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</si>
  <si>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</si>
  <si>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</si>
  <si>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</si>
  <si>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</si>
  <si>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</si>
  <si>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</si>
  <si>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</si>
  <si>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</si>
  <si>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</si>
  <si>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</si>
  <si>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</si>
  <si>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</si>
  <si>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</si>
  <si>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</si>
  <si>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</si>
  <si>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</si>
  <si>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</si>
  <si>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</si>
  <si>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</si>
  <si>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</si>
  <si>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</si>
  <si>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</si>
  <si>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</si>
  <si>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</si>
  <si>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</si>
  <si>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</si>
  <si>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</si>
  <si>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</si>
  <si>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</si>
  <si>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</si>
  <si>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</si>
  <si>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</si>
  <si>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</si>
  <si>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</si>
  <si>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</si>
  <si>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</si>
  <si>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</si>
  <si>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</si>
  <si>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</si>
  <si>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</si>
  <si>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</si>
  <si>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</si>
  <si>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</si>
  <si>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</si>
  <si>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</si>
  <si>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</si>
  <si>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</si>
  <si>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</si>
  <si>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</si>
  <si>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</si>
  <si>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</si>
  <si>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</si>
  <si>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</si>
  <si>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</si>
  <si>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</si>
  <si>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</si>
  <si>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</si>
  <si>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</si>
  <si>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</si>
  <si>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</si>
  <si>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</si>
  <si>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</si>
  <si>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</si>
  <si>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</si>
  <si>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</si>
  <si>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</si>
  <si>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</si>
  <si>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</si>
  <si>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</si>
  <si>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</si>
  <si>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</si>
  <si>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</si>
  <si>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</si>
  <si>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</si>
  <si>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</si>
  <si>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</si>
  <si>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</si>
  <si>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</si>
  <si>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</si>
  <si>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</si>
  <si>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</si>
  <si>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</si>
  <si>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</si>
  <si>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</si>
  <si>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</si>
  <si>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</si>
  <si>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</si>
  <si>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</si>
  <si>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</si>
  <si>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</si>
  <si>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</si>
  <si>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</si>
  <si>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</si>
  <si>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</si>
  <si>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</si>
  <si>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</si>
  <si>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</si>
  <si>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</si>
  <si>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</si>
  <si>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</si>
  <si>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</si>
  <si>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</si>
  <si>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</si>
  <si>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</si>
  <si>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</si>
  <si>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</si>
  <si>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</si>
  <si>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</si>
  <si>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</si>
  <si>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</si>
  <si>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</si>
  <si>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</si>
  <si>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</si>
  <si>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</si>
  <si>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</si>
  <si>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</si>
  <si>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</si>
  <si>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</si>
  <si>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</si>
  <si>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</si>
  <si>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</si>
  <si>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</si>
  <si>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</si>
  <si>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</si>
  <si>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</si>
  <si>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</si>
  <si>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</si>
  <si>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</si>
  <si>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</si>
  <si>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</si>
  <si>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</si>
  <si>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</si>
  <si>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</si>
  <si>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</si>
  <si>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</si>
  <si>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</si>
  <si>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</si>
  <si>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</si>
  <si>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</si>
  <si>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</si>
  <si>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</si>
  <si>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</si>
  <si>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</si>
  <si>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</si>
  <si>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</si>
  <si>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</si>
  <si>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</si>
  <si>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</si>
  <si>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</si>
  <si>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</si>
  <si>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</si>
  <si>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</si>
  <si>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</si>
  <si>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</si>
  <si>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</si>
  <si>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</si>
  <si>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</si>
  <si>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</si>
  <si>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</si>
  <si>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</si>
  <si>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</si>
  <si>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</si>
  <si>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</si>
  <si>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</si>
  <si>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</si>
  <si>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</si>
  <si>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</si>
  <si>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</si>
  <si>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</si>
  <si>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</si>
  <si>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</si>
  <si>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</si>
  <si>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</si>
  <si>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</si>
  <si>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</si>
  <si>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</si>
  <si>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</si>
  <si>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</si>
  <si>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</si>
  <si>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</si>
  <si>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</si>
  <si>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</si>
  <si>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</si>
  <si>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</si>
  <si>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</si>
  <si>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</si>
  <si>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</si>
  <si>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</si>
  <si>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</si>
  <si>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</si>
  <si>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</si>
  <si>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</si>
  <si>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</si>
  <si>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</si>
  <si>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</si>
  <si>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</si>
  <si>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</si>
  <si>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</si>
  <si>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</si>
  <si>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</si>
  <si>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</si>
  <si>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</si>
  <si>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</si>
  <si>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</si>
  <si>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</si>
  <si>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</si>
  <si>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</si>
  <si>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</si>
  <si>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</si>
  <si>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</si>
  <si>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</si>
  <si>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</si>
  <si>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</si>
  <si>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</si>
  <si>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</si>
  <si>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</si>
  <si>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</si>
  <si>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</si>
  <si>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</si>
  <si>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</si>
  <si>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</si>
  <si>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</si>
  <si>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</si>
  <si>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</si>
  <si>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</si>
  <si>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</si>
  <si>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</si>
  <si>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</si>
  <si>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</si>
  <si>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</si>
  <si>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</si>
  <si>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</si>
  <si>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</si>
  <si>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</si>
  <si>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</si>
  <si>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</si>
  <si>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</si>
  <si>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</si>
  <si>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</si>
  <si>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</si>
  <si>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</si>
  <si>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</si>
  <si>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</si>
  <si>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</si>
  <si>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</si>
  <si>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</si>
  <si>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</si>
  <si>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</si>
  <si>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</si>
  <si>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</si>
  <si>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</si>
  <si>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</si>
  <si>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</si>
  <si>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</si>
  <si>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</si>
  <si>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</si>
  <si>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</si>
  <si>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</si>
  <si>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</si>
  <si>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</si>
  <si>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</si>
  <si>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</si>
  <si>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</si>
  <si>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</si>
  <si>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</si>
  <si>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</si>
  <si>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</si>
  <si>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</si>
  <si>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</si>
  <si>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</si>
  <si>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</si>
  <si>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</si>
  <si>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</si>
  <si>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</si>
  <si>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</si>
  <si>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</si>
  <si>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</si>
  <si>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</si>
  <si>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</si>
  <si>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</si>
  <si>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</si>
  <si>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</si>
  <si>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</si>
  <si>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</si>
  <si>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</si>
  <si>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</si>
  <si>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</si>
  <si>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</si>
  <si>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</si>
  <si>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</si>
  <si>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</si>
  <si>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</si>
  <si>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</si>
  <si>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</si>
  <si>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</si>
  <si>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</si>
  <si>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</si>
  <si>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</si>
  <si>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</si>
  <si>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</si>
  <si>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</si>
  <si>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</si>
  <si>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</si>
  <si>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</si>
  <si>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</si>
  <si>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</si>
  <si>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</si>
  <si>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</si>
  <si>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</si>
  <si>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</si>
  <si>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</si>
  <si>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</si>
  <si>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</si>
  <si>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</si>
  <si>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</si>
  <si>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</si>
  <si>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</si>
  <si>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</si>
  <si>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</si>
  <si>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</si>
  <si>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</si>
  <si>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</si>
  <si>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</si>
  <si>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</si>
  <si>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</si>
  <si>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</si>
  <si>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</si>
  <si>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</si>
  <si>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</si>
  <si>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</si>
  <si>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</si>
  <si>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</si>
  <si>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</si>
  <si>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</si>
  <si>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</si>
  <si>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</si>
  <si>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</si>
  <si>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</si>
  <si>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</si>
  <si>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</si>
  <si>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</si>
  <si>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</si>
  <si>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</si>
  <si>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</si>
  <si>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</si>
  <si>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</si>
  <si>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</si>
  <si>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</si>
  <si>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</si>
  <si>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</si>
  <si>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</si>
  <si>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</si>
  <si>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</si>
  <si>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</si>
  <si>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</si>
  <si>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</si>
  <si>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</si>
  <si>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</si>
  <si>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</si>
  <si>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</si>
  <si>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</si>
  <si>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</si>
  <si>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</si>
  <si>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</si>
  <si>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</si>
  <si>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</si>
  <si>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</si>
  <si>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</si>
  <si>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</si>
  <si>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</si>
  <si>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</si>
  <si>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</si>
  <si>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</si>
  <si>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</si>
  <si>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</si>
  <si>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</si>
  <si>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</si>
  <si>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</si>
  <si>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</si>
  <si>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</si>
  <si>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</si>
  <si>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</si>
  <si>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</si>
  <si>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</si>
  <si>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</si>
  <si>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</si>
  <si>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</si>
  <si>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</si>
  <si>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</si>
  <si>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</si>
  <si>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</si>
  <si>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</si>
  <si>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</si>
  <si>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</si>
  <si>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</si>
  <si>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</si>
  <si>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</si>
  <si>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</si>
  <si>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</si>
  <si>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</si>
  <si>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</si>
  <si>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</si>
  <si>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</si>
  <si>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</si>
  <si>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</si>
  <si>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</si>
  <si>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</si>
  <si>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</si>
  <si>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</si>
  <si>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</si>
  <si>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</si>
  <si>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</si>
  <si>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</si>
  <si>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</si>
  <si>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</si>
  <si>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</si>
  <si>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</si>
  <si>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</si>
  <si>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</si>
  <si>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</si>
  <si>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</si>
  <si>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</si>
  <si>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</si>
  <si>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</si>
  <si>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</si>
  <si>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</si>
  <si>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</si>
  <si>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</si>
  <si>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</si>
  <si>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</si>
  <si>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</si>
  <si>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</si>
  <si>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</si>
  <si>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</si>
  <si>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</si>
  <si>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</si>
  <si>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</si>
  <si>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</si>
  <si>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</si>
  <si>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</si>
  <si>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</si>
  <si>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</si>
  <si>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</si>
  <si>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</si>
  <si>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</si>
  <si>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</si>
  <si>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</si>
  <si>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</si>
  <si>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</si>
  <si>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</si>
  <si>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</si>
  <si>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</si>
  <si>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</si>
  <si>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</si>
  <si>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</si>
  <si>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</si>
  <si>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</si>
  <si>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</si>
  <si>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</si>
  <si>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</si>
  <si>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</si>
  <si>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</si>
  <si>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</si>
  <si>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</si>
  <si>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</si>
  <si>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</si>
  <si>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</si>
  <si>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</si>
  <si>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</si>
  <si>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</si>
  <si>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</si>
  <si>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</si>
  <si>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</si>
  <si>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</si>
  <si>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</si>
  <si>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</si>
  <si>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</si>
  <si>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</si>
  <si>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</si>
  <si>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</si>
  <si>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</si>
  <si>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</si>
  <si>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</si>
  <si>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</si>
  <si>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</si>
  <si>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</si>
  <si>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</si>
  <si>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</si>
  <si>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</si>
  <si>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</si>
  <si>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</si>
  <si>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</si>
  <si>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</si>
  <si>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</si>
  <si>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</si>
  <si>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</si>
  <si>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</si>
  <si>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</si>
  <si>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</si>
  <si>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</si>
  <si>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</si>
  <si>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</si>
  <si>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</si>
  <si>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</si>
  <si>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</si>
  <si>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</si>
  <si>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</si>
  <si>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</si>
  <si>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</si>
  <si>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</si>
  <si>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</si>
  <si>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</si>
  <si>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</si>
  <si>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</si>
  <si>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</si>
  <si>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</si>
  <si>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</si>
  <si>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</si>
  <si>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</si>
  <si>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</si>
  <si>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</si>
  <si>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</si>
  <si>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</si>
  <si>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</si>
  <si>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</si>
  <si>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</si>
  <si>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</si>
  <si>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</si>
  <si>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</si>
  <si>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</si>
  <si>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</si>
  <si>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</si>
  <si>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</si>
  <si>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</si>
  <si>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</si>
  <si>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</si>
  <si>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</si>
  <si>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</si>
  <si>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</si>
  <si>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</si>
  <si>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</si>
  <si>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</si>
  <si>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</si>
  <si>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</si>
  <si>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</si>
  <si>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</si>
  <si>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</si>
  <si>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</si>
  <si>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</si>
  <si>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</si>
  <si>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</si>
  <si>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</si>
  <si>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</si>
  <si>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</si>
  <si>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</si>
  <si>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</si>
  <si>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</si>
  <si>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</si>
  <si>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</si>
  <si>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</si>
  <si>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</si>
  <si>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</si>
  <si>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</si>
  <si>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</si>
  <si>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</si>
  <si>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</si>
  <si>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</si>
  <si>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</si>
  <si>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</si>
  <si>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</si>
  <si>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</si>
  <si>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</si>
  <si>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</si>
  <si>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</si>
  <si>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</si>
  <si>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</si>
  <si>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</si>
  <si>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</si>
  <si>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</si>
  <si>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</si>
  <si>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</si>
  <si>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</si>
  <si>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</si>
  <si>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</si>
  <si>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</si>
  <si>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</si>
  <si>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</si>
  <si>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</si>
  <si>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</si>
  <si>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</si>
  <si>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</si>
  <si>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</si>
  <si>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</si>
  <si>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</si>
  <si>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</si>
  <si>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</si>
  <si>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</si>
  <si>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</si>
  <si>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</si>
  <si>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</si>
  <si>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</si>
  <si>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</si>
  <si>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</si>
  <si>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</si>
  <si>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</si>
  <si>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</si>
  <si>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</si>
  <si>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</si>
  <si>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</si>
  <si>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</si>
  <si>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</si>
  <si>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</si>
  <si>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</si>
  <si>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</si>
  <si>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</si>
  <si>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</si>
  <si>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</si>
  <si>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</si>
  <si>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</si>
  <si>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</si>
  <si>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</si>
  <si>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</si>
  <si>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</si>
  <si>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</si>
  <si>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</si>
  <si>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</si>
  <si>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</si>
  <si>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</si>
  <si>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</si>
  <si>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</si>
  <si>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</si>
  <si>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</si>
  <si>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</si>
  <si>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</si>
  <si>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</si>
  <si>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</si>
  <si>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</si>
  <si>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</si>
  <si>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</si>
  <si>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</si>
  <si>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</si>
  <si>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</si>
  <si>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</si>
  <si>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</si>
  <si>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</si>
  <si>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</si>
  <si>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</si>
  <si>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</si>
  <si>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</si>
  <si>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</si>
  <si>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</si>
  <si>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</si>
  <si>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</si>
  <si>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</si>
  <si>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</si>
  <si>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</si>
  <si>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</si>
  <si>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</si>
  <si>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</si>
  <si>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</si>
  <si>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</si>
  <si>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</si>
  <si>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</si>
  <si>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</si>
  <si>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</si>
  <si>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</si>
  <si>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</si>
  <si>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</si>
  <si>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</si>
  <si>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</si>
  <si>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</si>
  <si>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</si>
  <si>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</si>
  <si>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</si>
  <si>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</si>
  <si>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</si>
  <si>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</si>
  <si>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</si>
  <si>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</si>
  <si>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</si>
  <si>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</si>
  <si>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</si>
  <si>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</si>
  <si>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</si>
  <si>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</si>
  <si>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</si>
  <si>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</si>
  <si>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</si>
  <si>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</si>
  <si>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</si>
  <si>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</si>
  <si>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</si>
  <si>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</si>
  <si>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</si>
  <si>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</si>
  <si>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</si>
  <si>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</si>
  <si>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</si>
  <si>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</si>
  <si>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</si>
  <si>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</si>
  <si>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</si>
  <si>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</si>
  <si>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</si>
  <si>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</si>
  <si>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</si>
  <si>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</si>
  <si>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</si>
  <si>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</si>
  <si>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</si>
  <si>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</si>
  <si>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</si>
  <si>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</si>
  <si>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</si>
  <si>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</si>
  <si>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</si>
  <si>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</si>
  <si>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</si>
  <si>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</si>
  <si>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</si>
  <si>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</si>
  <si>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</si>
  <si>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</si>
  <si>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</si>
  <si>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</si>
  <si>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</si>
  <si>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</si>
  <si>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</si>
  <si>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</si>
  <si>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</si>
  <si>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</si>
  <si>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</si>
  <si>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</si>
  <si>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</si>
  <si>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</si>
  <si>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</si>
  <si>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</si>
  <si>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</si>
  <si>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</si>
  <si>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</si>
  <si>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</si>
  <si>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</si>
  <si>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</si>
  <si>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</si>
  <si>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</si>
  <si>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</si>
  <si>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</si>
  <si>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</si>
  <si>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</si>
  <si>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</si>
  <si>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</si>
  <si>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</si>
  <si>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</si>
  <si>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</si>
  <si>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</si>
  <si>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</si>
  <si>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</si>
  <si>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</si>
  <si>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</si>
  <si>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</si>
  <si>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</si>
  <si>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</si>
  <si>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</si>
  <si>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</si>
  <si>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</si>
  <si>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</si>
  <si>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</si>
  <si>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</si>
  <si>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</si>
  <si>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</si>
  <si>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</si>
  <si>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</si>
  <si>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</si>
  <si>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</si>
  <si>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</si>
  <si>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</si>
  <si>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</si>
  <si>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</si>
  <si>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</si>
  <si>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</si>
  <si>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</si>
  <si>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</si>
  <si>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</si>
  <si>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</si>
  <si>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</si>
  <si>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</si>
  <si>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</si>
  <si>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</si>
  <si>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</si>
  <si>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</si>
  <si>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</si>
  <si>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</si>
  <si>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</si>
  <si>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</si>
  <si>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</si>
  <si>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</si>
  <si>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</si>
  <si>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</si>
  <si>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</si>
  <si>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</si>
  <si>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</si>
  <si>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</si>
  <si>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</si>
  <si>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</si>
  <si>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</si>
  <si>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</si>
  <si>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</si>
  <si>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</si>
  <si>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</si>
  <si>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</si>
  <si>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</si>
  <si>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</si>
  <si>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</si>
  <si>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</si>
  <si>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</si>
  <si>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</si>
  <si>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</si>
  <si>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</si>
  <si>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</si>
  <si>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</si>
  <si>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</si>
  <si>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</si>
  <si>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</si>
  <si>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</si>
  <si>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</si>
  <si>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</si>
  <si>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</si>
  <si>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</si>
  <si>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</si>
  <si>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</si>
  <si>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</si>
  <si>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</si>
  <si>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</si>
  <si>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</si>
  <si>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</si>
  <si>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</si>
  <si>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</si>
  <si>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</si>
  <si>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</si>
  <si>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</si>
  <si>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</si>
  <si>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</si>
  <si>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</si>
  <si>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</si>
  <si>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</si>
  <si>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</si>
  <si>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</si>
  <si>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</si>
  <si>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</si>
  <si>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</si>
  <si>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</si>
  <si>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</si>
  <si>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</si>
  <si>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</si>
  <si>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</si>
  <si>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</si>
  <si>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</si>
  <si>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</si>
  <si>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</si>
  <si>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</si>
  <si>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</si>
  <si>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</si>
  <si>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</si>
  <si>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</si>
  <si>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</si>
  <si>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</si>
  <si>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</si>
  <si>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</si>
  <si>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</si>
  <si>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</si>
  <si>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</si>
  <si>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</si>
  <si>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</si>
  <si>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</si>
  <si>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</si>
  <si>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</si>
  <si>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</si>
  <si>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</si>
  <si>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</si>
  <si>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</si>
  <si>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</si>
  <si>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</si>
  <si>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</si>
  <si>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</si>
  <si>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</si>
  <si>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</si>
  <si>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</si>
  <si>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</si>
  <si>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</si>
  <si>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</si>
  <si>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</si>
  <si>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</si>
  <si>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</si>
  <si>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</si>
  <si>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</si>
  <si>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</si>
  <si>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</si>
  <si>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</si>
  <si>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</si>
  <si>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</si>
  <si>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</si>
  <si>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</si>
  <si>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</si>
  <si>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</si>
  <si>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</si>
  <si>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</si>
  <si>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</si>
  <si>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</si>
  <si>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</si>
  <si>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</si>
  <si>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</si>
  <si>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</si>
  <si>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</si>
  <si>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</si>
  <si>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</si>
  <si>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</si>
  <si>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</si>
  <si>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</si>
  <si>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</si>
  <si>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</si>
  <si>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</si>
  <si>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</si>
  <si>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</si>
  <si>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</si>
  <si>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</si>
  <si>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</si>
  <si>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</si>
  <si>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</si>
  <si>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</si>
  <si>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</si>
  <si>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</si>
  <si>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</si>
  <si>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</si>
  <si>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</si>
  <si>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</si>
  <si>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</si>
  <si>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</si>
  <si>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</si>
  <si>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</si>
  <si>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</si>
  <si>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</si>
  <si>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</si>
  <si>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</si>
  <si>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</si>
  <si>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</si>
  <si>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</si>
  <si>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</si>
  <si>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</si>
  <si>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</si>
  <si>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</si>
  <si>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</si>
  <si>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</si>
  <si>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</si>
  <si>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</si>
  <si>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</si>
  <si>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</si>
  <si>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</si>
  <si>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</si>
  <si>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</si>
  <si>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</si>
  <si>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</si>
  <si>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</si>
  <si>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</si>
  <si>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</si>
  <si>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</si>
  <si>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</si>
  <si>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</si>
  <si>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</si>
  <si>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</si>
  <si>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</si>
  <si>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</si>
  <si>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</si>
  <si>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</si>
  <si>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</si>
  <si>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</si>
  <si>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</si>
  <si>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</si>
  <si>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</si>
  <si>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</si>
  <si>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</si>
  <si>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</si>
  <si>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</si>
  <si>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</si>
  <si>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</si>
  <si>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</si>
  <si>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</si>
  <si>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</si>
  <si>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</si>
  <si>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</si>
  <si>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</si>
  <si>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</si>
  <si>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</si>
  <si>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</si>
  <si>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</si>
  <si>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</si>
  <si>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</si>
  <si>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</si>
  <si>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</si>
  <si>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</si>
  <si>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</si>
  <si>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</si>
  <si>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</si>
  <si>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</si>
  <si>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</si>
  <si>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</si>
  <si>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</si>
  <si>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</si>
  <si>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</si>
  <si>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</si>
  <si>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</si>
  <si>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</si>
  <si>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</si>
  <si>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</si>
  <si>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</si>
  <si>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</si>
  <si>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</si>
  <si>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</si>
  <si>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</si>
  <si>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</si>
  <si>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</si>
  <si>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</si>
  <si>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</si>
  <si>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</si>
  <si>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</si>
  <si>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</si>
  <si>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</si>
  <si>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</si>
  <si>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</si>
  <si>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</si>
  <si>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</si>
  <si>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</si>
  <si>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</si>
  <si>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</si>
  <si>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</si>
  <si>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</si>
  <si>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</si>
  <si>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</si>
  <si>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</si>
  <si>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</si>
  <si>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</si>
  <si>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</si>
  <si>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</si>
  <si>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</si>
  <si>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</si>
  <si>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</si>
  <si>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</si>
  <si>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</si>
  <si>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</si>
  <si>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</si>
  <si>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</si>
  <si>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</si>
  <si>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</si>
  <si>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</si>
  <si>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</si>
  <si>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</si>
  <si>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</si>
  <si>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</si>
  <si>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</si>
  <si>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</si>
  <si>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</si>
  <si>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</si>
  <si>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</si>
  <si>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</si>
  <si>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</si>
  <si>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</si>
  <si>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</si>
  <si>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</si>
  <si>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</si>
  <si>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</si>
  <si>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</si>
  <si>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</si>
  <si>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</si>
  <si>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</si>
  <si>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</si>
  <si>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</si>
  <si>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</si>
  <si>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</si>
  <si>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</si>
  <si>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</si>
  <si>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</si>
  <si>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</si>
  <si>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</si>
  <si>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</si>
  <si>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</si>
  <si>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</si>
  <si>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</si>
  <si>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</si>
  <si>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</si>
  <si>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</si>
  <si>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</si>
  <si>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</si>
  <si>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</si>
  <si>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</si>
  <si>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</si>
  <si>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</si>
  <si>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</si>
  <si>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</si>
  <si>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</si>
  <si>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</si>
  <si>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</si>
  <si>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</si>
  <si>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</si>
  <si>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</si>
  <si>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</si>
  <si>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</si>
  <si>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</si>
  <si>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</si>
  <si>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</si>
  <si>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</si>
  <si>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</si>
  <si>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</si>
  <si>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</si>
  <si>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</si>
  <si>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</si>
  <si>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</si>
  <si>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</si>
  <si>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</si>
  <si>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</si>
  <si>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</si>
  <si>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</si>
  <si>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</si>
  <si>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</si>
  <si>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</si>
  <si>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</si>
  <si>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</si>
  <si>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</si>
  <si>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</si>
  <si>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</si>
  <si>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</si>
  <si>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</si>
  <si>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</si>
  <si>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</si>
  <si>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</si>
  <si>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</si>
  <si>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</si>
  <si>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</si>
  <si>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</si>
  <si>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</si>
  <si>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</si>
  <si>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</si>
  <si>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</si>
  <si>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</si>
  <si>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</si>
  <si>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</si>
  <si>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</si>
  <si>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</si>
  <si>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</si>
  <si>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</si>
  <si>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</si>
  <si>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</si>
  <si>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</si>
  <si>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</si>
  <si>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</si>
  <si>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</si>
  <si>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</si>
  <si>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</si>
  <si>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</si>
  <si>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</si>
  <si>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</si>
  <si>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</si>
  <si>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</si>
  <si>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</si>
  <si>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</si>
  <si>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</si>
  <si>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</si>
  <si>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</si>
  <si>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</si>
  <si>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</si>
  <si>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</si>
  <si>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</si>
  <si>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</si>
  <si>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</si>
  <si>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</si>
  <si>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</si>
  <si>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</si>
  <si>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</si>
  <si>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</si>
  <si>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</si>
  <si>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</si>
  <si>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</si>
  <si>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</si>
  <si>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</si>
  <si>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</si>
  <si>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</si>
  <si>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</si>
  <si>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</si>
  <si>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</si>
  <si>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</si>
  <si>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</si>
  <si>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</si>
  <si>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</si>
  <si>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</si>
  <si>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</si>
  <si>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</si>
  <si>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</si>
  <si>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</si>
  <si>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</si>
  <si>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</si>
  <si>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</si>
  <si>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</si>
  <si>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</si>
  <si>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</si>
  <si>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</si>
  <si>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</si>
  <si>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</si>
  <si>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</si>
  <si>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</si>
  <si>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</si>
  <si>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</si>
  <si>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</si>
  <si>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</si>
  <si>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</si>
  <si>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</si>
  <si>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</si>
  <si>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</si>
  <si>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</si>
  <si>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</si>
  <si>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</si>
  <si>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</si>
  <si>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</si>
  <si>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</si>
  <si>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</si>
  <si>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</si>
  <si>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</si>
  <si>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</si>
  <si>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</si>
  <si>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</si>
  <si>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</si>
  <si>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</si>
  <si>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</si>
  <si>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</si>
  <si>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</si>
  <si>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</si>
  <si>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</si>
  <si>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</si>
  <si>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</si>
  <si>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</si>
  <si>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</si>
  <si>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</si>
  <si>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</si>
  <si>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</si>
  <si>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</si>
  <si>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</si>
  <si>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</si>
  <si>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</si>
  <si>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</si>
  <si>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</si>
  <si>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</si>
  <si>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</si>
  <si>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</si>
  <si>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</si>
  <si>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</si>
  <si>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</si>
  <si>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</si>
  <si>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</si>
  <si>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</si>
  <si>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</si>
  <si>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</si>
  <si>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</si>
  <si>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</si>
  <si>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</si>
  <si>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</si>
  <si>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</si>
  <si>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</si>
  <si>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</si>
  <si>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</si>
  <si>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</si>
  <si>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</si>
  <si>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</si>
  <si>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</si>
  <si>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</si>
  <si>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</si>
  <si>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</si>
  <si>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</si>
  <si>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</si>
  <si>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</si>
  <si>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</si>
  <si>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</si>
  <si>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</si>
  <si>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</si>
  <si>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</si>
  <si>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</si>
  <si>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</si>
  <si>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</si>
  <si>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</si>
  <si>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</si>
  <si>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</si>
  <si>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</si>
  <si>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</si>
  <si>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</si>
  <si>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</si>
  <si>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</si>
  <si>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</si>
  <si>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</si>
  <si>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</si>
  <si>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</si>
  <si>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</si>
  <si>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</si>
  <si>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</si>
  <si>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</si>
  <si>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</si>
  <si>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</si>
  <si>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</si>
  <si>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</si>
  <si>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</si>
  <si>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</si>
  <si>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</si>
  <si>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</si>
  <si>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</si>
  <si>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</si>
  <si>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</si>
  <si>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</si>
  <si>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</si>
  <si>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</si>
  <si>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</si>
  <si>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</si>
  <si>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</si>
  <si>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</si>
  <si>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</si>
  <si>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</si>
  <si>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</si>
  <si>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</si>
  <si>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</si>
  <si>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</si>
  <si>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</si>
  <si>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</si>
  <si>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</si>
  <si>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</si>
  <si>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</si>
  <si>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</si>
  <si>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</si>
  <si>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</si>
  <si>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</si>
  <si>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</si>
  <si>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</si>
  <si>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</si>
  <si>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</si>
  <si>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</si>
  <si>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</si>
  <si>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</si>
  <si>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</si>
  <si>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</si>
  <si>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</si>
  <si>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</si>
  <si>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</si>
  <si>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</si>
  <si>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</si>
  <si>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</si>
  <si>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</si>
  <si>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</si>
  <si>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</si>
  <si>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</si>
  <si>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</si>
  <si>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</si>
  <si>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</si>
  <si>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</si>
  <si>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</si>
  <si>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</si>
  <si>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</si>
  <si>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</si>
  <si>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</si>
  <si>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</si>
  <si>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</si>
  <si>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</si>
  <si>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</si>
  <si>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</si>
  <si>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</si>
  <si>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</si>
  <si>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</si>
  <si>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</si>
  <si>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</si>
  <si>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</si>
  <si>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</si>
  <si>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</si>
  <si>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</si>
  <si>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</si>
  <si>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</si>
  <si>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</si>
  <si>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</si>
  <si>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</si>
  <si>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</si>
  <si>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</si>
  <si>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</si>
  <si>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</si>
  <si>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</si>
  <si>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</si>
  <si>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</si>
  <si>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</si>
  <si>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</si>
  <si>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</si>
  <si>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</si>
  <si>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</si>
  <si>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</si>
  <si>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</si>
  <si>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</si>
  <si>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</si>
  <si>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</si>
  <si>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</si>
  <si>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</si>
  <si>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</si>
  <si>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</si>
  <si>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</si>
  <si>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</si>
  <si>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</si>
  <si>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</si>
  <si>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</si>
  <si>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</si>
  <si>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</si>
  <si>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</si>
  <si>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</si>
  <si>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</si>
  <si>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</si>
  <si>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</si>
  <si>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</si>
  <si>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</si>
  <si>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</si>
  <si>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</si>
  <si>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</si>
  <si>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</si>
  <si>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</si>
  <si>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</si>
  <si>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</si>
  <si>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</si>
  <si>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</si>
  <si>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</si>
  <si>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</si>
  <si>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</si>
  <si>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</si>
  <si>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</si>
  <si>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</si>
  <si>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</si>
  <si>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</si>
  <si>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</si>
  <si>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</si>
  <si>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</si>
  <si>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</si>
  <si>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</si>
  <si>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</si>
  <si>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</si>
  <si>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</si>
  <si>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</si>
  <si>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</si>
  <si>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</si>
  <si>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</si>
  <si>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</si>
  <si>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</si>
  <si>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</si>
  <si>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</si>
  <si>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</si>
  <si>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</si>
  <si>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</si>
  <si>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</si>
  <si>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</si>
  <si>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</si>
  <si>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</si>
  <si>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</si>
  <si>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</si>
  <si>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</si>
  <si>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</si>
  <si>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</si>
  <si>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</si>
  <si>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</si>
  <si>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</si>
  <si>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</si>
  <si>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</si>
  <si>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</si>
  <si>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</si>
  <si>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</si>
  <si>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</si>
  <si>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</si>
  <si>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</si>
  <si>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</si>
  <si>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</si>
  <si>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</si>
  <si>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</si>
  <si>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</si>
  <si>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</si>
  <si>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</si>
  <si>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</si>
  <si>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</si>
  <si>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</si>
  <si>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</si>
  <si>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</si>
  <si>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</si>
  <si>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</si>
  <si>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</si>
  <si>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</si>
  <si>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</si>
  <si>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</si>
  <si>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</si>
  <si>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</si>
  <si>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</si>
  <si>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</si>
  <si>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</si>
  <si>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</si>
  <si>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</si>
  <si>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</si>
  <si>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</si>
  <si>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</si>
  <si>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</si>
  <si>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</si>
  <si>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</si>
  <si>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</si>
  <si>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</si>
  <si>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</si>
  <si>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</si>
  <si>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</si>
  <si>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</si>
  <si>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</si>
  <si>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</si>
  <si>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</si>
  <si>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</si>
  <si>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</si>
  <si>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</si>
  <si>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</si>
  <si>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</si>
  <si>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</si>
  <si>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</si>
  <si>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</si>
  <si>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</si>
  <si>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</si>
  <si>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</si>
  <si>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</si>
  <si>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</si>
  <si>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</si>
  <si>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</si>
  <si>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</si>
  <si>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</si>
  <si>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</si>
  <si>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</si>
  <si>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</si>
  <si>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</si>
  <si>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</si>
  <si>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</si>
  <si>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</si>
  <si>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</si>
  <si>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</si>
  <si>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</si>
  <si>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</si>
  <si>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</si>
  <si>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</si>
  <si>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</si>
  <si>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</si>
  <si>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</si>
  <si>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</si>
  <si>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</si>
  <si>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</si>
  <si>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</si>
  <si>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</si>
  <si>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</si>
  <si>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</si>
  <si>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</si>
  <si>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</si>
  <si>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</si>
  <si>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</si>
  <si>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</si>
  <si>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</si>
  <si>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</si>
  <si>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</si>
  <si>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</si>
  <si>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</si>
  <si>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</si>
  <si>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</si>
  <si>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</si>
  <si>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</si>
  <si>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</si>
  <si>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</si>
  <si>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</si>
  <si>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</si>
  <si>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</si>
  <si>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</si>
  <si>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</si>
  <si>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</si>
  <si>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</si>
  <si>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</si>
  <si>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</si>
  <si>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</si>
  <si>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</si>
  <si>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</si>
  <si>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</si>
  <si>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</si>
  <si>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</si>
  <si>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</si>
  <si>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</si>
  <si>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</si>
  <si>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</si>
  <si>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</si>
  <si>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</si>
  <si>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</si>
  <si>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</si>
  <si>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</si>
  <si>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</si>
  <si>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</si>
  <si>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</si>
  <si>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</si>
  <si>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</si>
  <si>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</si>
  <si>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</si>
  <si>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</si>
  <si>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</si>
  <si>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</si>
  <si>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</si>
  <si>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</si>
  <si>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</si>
  <si>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</si>
  <si>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</si>
  <si>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</si>
  <si>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</si>
  <si>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</si>
  <si>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</si>
  <si>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</si>
  <si>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</si>
  <si>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</si>
  <si>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</si>
  <si>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</si>
  <si>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</si>
  <si>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</si>
  <si>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</si>
  <si>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</si>
  <si>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</si>
  <si>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</si>
  <si>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</si>
  <si>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</si>
  <si>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</si>
  <si>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</si>
  <si>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</si>
  <si>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</si>
  <si>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</si>
  <si>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</si>
  <si>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</si>
  <si>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</si>
  <si>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</si>
  <si>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</si>
  <si>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</si>
  <si>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</si>
  <si>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</si>
  <si>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</si>
  <si>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</si>
  <si>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</si>
  <si>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</si>
  <si>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</si>
  <si>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</si>
  <si>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</si>
  <si>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</si>
  <si>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</si>
  <si>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</si>
  <si>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</si>
  <si>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</si>
  <si>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</si>
  <si>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</si>
  <si>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</si>
  <si>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</si>
  <si>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</si>
  <si>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</si>
  <si>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</si>
  <si>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</si>
  <si>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</si>
  <si>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</si>
  <si>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</si>
  <si>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</si>
  <si>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</si>
  <si>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</si>
  <si>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</si>
  <si>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</si>
  <si>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</si>
  <si>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</si>
  <si>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</si>
  <si>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</si>
  <si>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</si>
  <si>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</si>
  <si>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</si>
  <si>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</si>
  <si>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</si>
  <si>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</si>
  <si>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</si>
  <si>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</si>
  <si>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</si>
  <si>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</si>
  <si>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</si>
  <si>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</si>
  <si>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</si>
  <si>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</si>
  <si>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</si>
  <si>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</si>
  <si>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</si>
  <si>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</si>
  <si>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</si>
  <si>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</si>
  <si>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</si>
  <si>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</si>
  <si>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</si>
  <si>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</si>
  <si>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</si>
  <si>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</si>
  <si>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</si>
  <si>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</si>
  <si>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</si>
  <si>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</si>
  <si>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</si>
  <si>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</si>
  <si>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</si>
  <si>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</si>
  <si>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</si>
  <si>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</si>
  <si>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</si>
  <si>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</si>
  <si>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</si>
  <si>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</si>
  <si>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</si>
  <si>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</si>
  <si>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</si>
  <si>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</si>
  <si>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</si>
  <si>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</si>
  <si>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</si>
  <si>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</si>
  <si>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</si>
  <si>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</si>
  <si>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</si>
  <si>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</si>
  <si>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</si>
  <si>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</si>
  <si>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</si>
  <si>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</si>
  <si>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</si>
  <si>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</si>
  <si>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</si>
  <si>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</si>
  <si>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</si>
  <si>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</si>
  <si>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</si>
  <si>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</si>
  <si>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</si>
  <si>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</si>
  <si>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</si>
  <si>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</si>
  <si>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</si>
  <si>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</si>
  <si>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</si>
  <si>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</si>
  <si>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</si>
  <si>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</si>
  <si>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</si>
  <si>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</si>
  <si>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</si>
  <si>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</si>
  <si>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</si>
  <si>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</si>
  <si>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</si>
  <si>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</si>
  <si>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</si>
  <si>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</si>
  <si>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</si>
  <si>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</si>
  <si>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</si>
  <si>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</si>
  <si>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</si>
  <si>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</si>
  <si>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</si>
  <si>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</si>
  <si>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</si>
  <si>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</si>
  <si>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</si>
  <si>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</si>
  <si>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</si>
  <si>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</si>
  <si>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</si>
  <si>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</si>
  <si>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</si>
  <si>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</si>
  <si>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</si>
  <si>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</si>
  <si>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</si>
  <si>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</si>
  <si>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</si>
  <si>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</si>
  <si>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</si>
  <si>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</si>
  <si>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</si>
  <si>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</si>
  <si>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</si>
  <si>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</si>
  <si>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</si>
  <si>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</si>
  <si>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</si>
  <si>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</si>
  <si>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</si>
  <si>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</si>
  <si>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</si>
  <si>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</si>
  <si>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</si>
  <si>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</si>
  <si>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</si>
  <si>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</si>
  <si>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</si>
  <si>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</si>
  <si>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</si>
  <si>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</si>
  <si>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</si>
  <si>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</si>
  <si>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</si>
  <si>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</si>
  <si>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</si>
  <si>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</si>
  <si>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</si>
  <si>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</si>
  <si>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</si>
  <si>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</si>
  <si>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</si>
  <si>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</si>
  <si>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</si>
  <si>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</si>
  <si>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</si>
  <si>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</si>
  <si>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</si>
  <si>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</si>
  <si>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</si>
  <si>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</si>
  <si>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</si>
  <si>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</si>
  <si>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</si>
  <si>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</si>
  <si>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</si>
  <si>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</si>
  <si>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</si>
  <si>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</si>
  <si>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</si>
  <si>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</si>
  <si>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</si>
  <si>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</si>
  <si>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</si>
  <si>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</si>
  <si>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</si>
  <si>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</si>
  <si>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</si>
  <si>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</si>
  <si>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</si>
  <si>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</si>
  <si>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</si>
  <si>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</si>
  <si>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</si>
  <si>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</si>
  <si>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</si>
  <si>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</si>
  <si>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</si>
  <si>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</si>
  <si>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</si>
  <si>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</si>
  <si>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</si>
  <si>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</si>
  <si>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</si>
  <si>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</si>
  <si>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</si>
  <si>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</si>
  <si>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</si>
  <si>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</si>
  <si>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</si>
  <si>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</si>
  <si>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</si>
  <si>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</si>
  <si>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</si>
  <si>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</si>
  <si>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</si>
  <si>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</si>
  <si>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</si>
  <si>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</si>
  <si>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</si>
  <si>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</si>
  <si>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</si>
  <si>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</si>
  <si>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</si>
  <si>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</si>
  <si>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</si>
  <si>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</si>
  <si>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</si>
  <si>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</si>
  <si>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</si>
  <si>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</si>
  <si>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</si>
  <si>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</si>
  <si>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</si>
  <si>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</si>
  <si>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</si>
  <si>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</si>
  <si>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</si>
  <si>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</si>
  <si>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</si>
  <si>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</si>
  <si>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</si>
  <si>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</si>
  <si>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</si>
  <si>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</si>
  <si>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</si>
  <si>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</si>
  <si>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</si>
  <si>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</si>
  <si>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</si>
  <si>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</si>
  <si>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</si>
  <si>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</si>
  <si>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</si>
  <si>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</si>
  <si>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</si>
  <si>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</si>
  <si>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</si>
  <si>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</si>
  <si>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</si>
  <si>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</si>
  <si>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</si>
  <si>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</si>
  <si>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</si>
  <si>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</si>
  <si>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</si>
  <si>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</si>
  <si>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</si>
  <si>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</si>
  <si>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</si>
  <si>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</si>
  <si>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</si>
  <si>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</si>
  <si>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</si>
  <si>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</si>
  <si>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</si>
  <si>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</si>
  <si>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</si>
  <si>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</si>
  <si>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</si>
  <si>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</si>
  <si>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</si>
  <si>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</si>
  <si>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</si>
  <si>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</si>
  <si>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</si>
  <si>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</si>
  <si>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</si>
  <si>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</si>
  <si>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</si>
  <si>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</si>
  <si>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</si>
  <si>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</si>
  <si>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</si>
  <si>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</si>
  <si>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</si>
  <si>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</si>
  <si>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</si>
  <si>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</si>
  <si>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</si>
  <si>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</si>
  <si>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</si>
  <si>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</si>
  <si>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</si>
  <si>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</si>
  <si>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</si>
  <si>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</si>
  <si>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</si>
  <si>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</si>
  <si>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</si>
  <si>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</si>
  <si>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</si>
  <si>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</si>
  <si>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</si>
  <si>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</si>
  <si>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</si>
  <si>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</si>
  <si>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</si>
  <si>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</si>
  <si>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</si>
  <si>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</si>
  <si>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</si>
  <si>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</si>
  <si>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</si>
  <si>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</si>
  <si>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</si>
  <si>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</si>
  <si>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</si>
  <si>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</si>
  <si>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</si>
  <si>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</si>
  <si>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</si>
  <si>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</si>
  <si>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</si>
  <si>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</si>
  <si>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</si>
  <si>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</si>
  <si>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</si>
  <si>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</si>
  <si>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</si>
  <si>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</si>
  <si>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</si>
  <si>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</si>
  <si>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</si>
  <si>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</si>
  <si>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</si>
  <si>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</si>
  <si>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</si>
  <si>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</si>
  <si>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</si>
  <si>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</si>
  <si>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</si>
  <si>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</si>
  <si>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</si>
  <si>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</si>
  <si>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</si>
  <si>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</si>
  <si>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</si>
  <si>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</si>
  <si>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</si>
  <si>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</si>
  <si>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</si>
  <si>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</si>
  <si>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</si>
  <si>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</si>
  <si>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</si>
  <si>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</si>
  <si>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</si>
  <si>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</si>
  <si>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</si>
  <si>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</si>
  <si>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</si>
  <si>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</si>
  <si>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</si>
  <si>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</si>
  <si>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</si>
  <si>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</si>
  <si>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</si>
  <si>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</si>
  <si>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</si>
  <si>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</si>
  <si>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</si>
  <si>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</si>
  <si>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</si>
  <si>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</si>
  <si>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</si>
  <si>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</si>
  <si>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</si>
  <si>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</si>
  <si>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</si>
  <si>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</si>
  <si>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</si>
  <si>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</si>
  <si>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</si>
  <si>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</si>
  <si>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</si>
  <si>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</si>
  <si>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</si>
  <si>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</si>
  <si>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</si>
  <si>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</si>
  <si>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</si>
  <si>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</si>
  <si>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</si>
  <si>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</si>
  <si>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</si>
  <si>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</si>
  <si>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</si>
  <si>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</si>
  <si>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</si>
  <si>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</si>
  <si>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</si>
  <si>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</si>
  <si>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</si>
  <si>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</si>
  <si>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</si>
  <si>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</si>
  <si>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</si>
  <si>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</si>
  <si>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</si>
  <si>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</si>
  <si>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</si>
  <si>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</si>
  <si>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</si>
  <si>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</si>
  <si>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</si>
  <si>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</si>
  <si>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</si>
  <si>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</si>
  <si>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</si>
  <si>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</si>
  <si>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</si>
  <si>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</si>
  <si>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</si>
  <si>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</si>
  <si>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</si>
  <si>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</si>
  <si>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</si>
  <si>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</si>
  <si>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</si>
  <si>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</si>
  <si>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</si>
  <si>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</si>
  <si>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</si>
  <si>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</si>
  <si>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</si>
  <si>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</si>
  <si>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</si>
  <si>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</si>
  <si>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</si>
  <si>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</si>
  <si>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</si>
  <si>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</si>
  <si>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</si>
  <si>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</si>
  <si>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</si>
  <si>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</si>
  <si>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</si>
  <si>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</si>
  <si>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</si>
  <si>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</si>
  <si>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</si>
  <si>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</si>
  <si>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</si>
  <si>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</si>
  <si>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</si>
  <si>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</si>
  <si>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</si>
  <si>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</si>
  <si>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</si>
  <si>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</si>
  <si>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</si>
  <si>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</si>
  <si>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</si>
  <si>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</si>
  <si>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</si>
  <si>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</si>
  <si>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</si>
  <si>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</si>
  <si>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</si>
  <si>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</si>
  <si>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</si>
  <si>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</si>
  <si>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</si>
  <si>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</si>
  <si>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</si>
  <si>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</si>
  <si>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</si>
  <si>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</si>
  <si>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</si>
  <si>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</si>
  <si>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</si>
  <si>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</si>
  <si>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</si>
  <si>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</si>
  <si>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</si>
  <si>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</si>
  <si>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</si>
  <si>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</si>
  <si>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</si>
  <si>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</si>
  <si>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</si>
  <si>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</si>
  <si>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</si>
  <si>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</si>
  <si>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</si>
  <si>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</si>
  <si>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</si>
  <si>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</si>
  <si>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</si>
  <si>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</si>
  <si>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</si>
  <si>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</si>
  <si>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</si>
  <si>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</si>
  <si>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</si>
  <si>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</si>
  <si>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</si>
  <si>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</si>
  <si>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</si>
  <si>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</si>
  <si>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</si>
  <si>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</si>
  <si>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</si>
  <si>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</si>
  <si>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</si>
  <si>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</si>
  <si>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</si>
  <si>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</si>
  <si>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</si>
  <si>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</si>
  <si>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</si>
  <si>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</si>
  <si>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</si>
  <si>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</si>
  <si>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</si>
  <si>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</si>
  <si>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</si>
  <si>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</si>
  <si>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</si>
  <si>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</si>
  <si>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</si>
  <si>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</si>
  <si>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</si>
  <si>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</si>
  <si>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</si>
  <si>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</si>
  <si>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</si>
  <si>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</si>
  <si>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</si>
  <si>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</si>
  <si>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</si>
  <si>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</si>
  <si>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</si>
  <si>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</si>
  <si>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</si>
  <si>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</si>
  <si>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</si>
  <si>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</si>
  <si>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</si>
  <si>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</si>
  <si>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</si>
  <si>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</si>
  <si>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</si>
  <si>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</si>
  <si>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</si>
  <si>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</si>
  <si>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</si>
  <si>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</si>
  <si>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</si>
  <si>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</si>
  <si>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</si>
  <si>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</si>
  <si>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</si>
  <si>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</si>
  <si>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</si>
  <si>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</si>
  <si>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</si>
  <si>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</si>
  <si>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</si>
  <si>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</si>
  <si>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</si>
  <si>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</si>
  <si>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</si>
  <si>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</si>
  <si>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</si>
  <si>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</si>
  <si>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</si>
  <si>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</si>
  <si>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</si>
  <si>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</si>
  <si>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</si>
  <si>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</si>
  <si>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</si>
  <si>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</si>
  <si>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</si>
  <si>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</si>
  <si>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</si>
  <si>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</si>
  <si>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</si>
  <si>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</si>
  <si>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</si>
  <si>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</si>
  <si>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</si>
  <si>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</si>
  <si>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</si>
  <si>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</si>
  <si>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</si>
  <si>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</si>
  <si>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</si>
  <si>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</si>
  <si>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</si>
  <si>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</si>
  <si>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</si>
  <si>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</si>
  <si>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</si>
  <si>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</si>
  <si>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</si>
  <si>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</si>
  <si>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</si>
  <si>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</si>
  <si>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</si>
  <si>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</si>
  <si>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</si>
  <si>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</si>
  <si>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</si>
  <si>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</si>
  <si>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</si>
  <si>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</si>
  <si>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</si>
  <si>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</si>
  <si>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</si>
  <si>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</si>
  <si>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</si>
  <si>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</si>
  <si>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</si>
  <si>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</si>
  <si>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</si>
  <si>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</si>
  <si>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</si>
  <si>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</si>
  <si>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</si>
  <si>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</si>
  <si>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</si>
  <si>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</si>
  <si>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</si>
  <si>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</si>
  <si>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</si>
  <si>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</si>
  <si>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</si>
  <si>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</si>
  <si>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</si>
  <si>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</si>
  <si>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</si>
  <si>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</si>
  <si>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</si>
  <si>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</si>
  <si>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</si>
  <si>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</si>
  <si>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</si>
  <si>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</si>
  <si>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</si>
  <si>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</si>
  <si>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</si>
  <si>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</si>
  <si>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</si>
  <si>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</si>
  <si>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</si>
  <si>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</si>
  <si>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</si>
  <si>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</si>
  <si>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</si>
  <si>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</si>
  <si>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</si>
  <si>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</si>
  <si>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</si>
  <si>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</si>
  <si>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</si>
  <si>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</si>
  <si>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</si>
  <si>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</si>
  <si>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</si>
  <si>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</si>
  <si>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</si>
  <si>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</si>
  <si>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</si>
  <si>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</si>
  <si>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</si>
  <si>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</si>
  <si>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</si>
  <si>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</si>
  <si>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</si>
  <si>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</si>
  <si>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</si>
  <si>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</si>
  <si>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</si>
  <si>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</si>
  <si>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</si>
  <si>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</si>
  <si>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</si>
  <si>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</si>
  <si>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</si>
  <si>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</si>
  <si>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</si>
  <si>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</si>
  <si>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</si>
  <si>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</si>
  <si>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</si>
  <si>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</si>
  <si>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</si>
  <si>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</si>
  <si>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</si>
  <si>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</si>
  <si>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</si>
  <si>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</si>
  <si>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</si>
  <si>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</si>
  <si>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</si>
  <si>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</si>
  <si>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</si>
  <si>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</si>
  <si>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</si>
  <si>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</si>
  <si>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</si>
  <si>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</si>
  <si>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</si>
  <si>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</si>
  <si>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</si>
  <si>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</si>
  <si>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</si>
  <si>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</si>
  <si>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</si>
  <si>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</si>
  <si>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</si>
  <si>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</si>
  <si>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</si>
  <si>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</si>
  <si>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</si>
  <si>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</si>
  <si>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</si>
  <si>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</si>
  <si>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</si>
  <si>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</si>
  <si>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</si>
  <si>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</si>
  <si>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</si>
  <si>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</si>
  <si>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</si>
  <si>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</si>
  <si>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</si>
  <si>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</si>
  <si>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</si>
  <si>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</si>
  <si>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</si>
  <si>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</si>
  <si>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</si>
  <si>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</si>
  <si>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</si>
  <si>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</si>
  <si>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</si>
  <si>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</si>
  <si>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</si>
  <si>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</si>
  <si>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</si>
  <si>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</si>
  <si>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</si>
  <si>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</si>
  <si>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</si>
  <si>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</si>
  <si>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</si>
  <si>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</si>
  <si>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</si>
  <si>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</si>
  <si>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</si>
  <si>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</si>
  <si>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</si>
  <si>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</si>
  <si>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</si>
  <si>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</si>
  <si>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</si>
  <si>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</si>
  <si>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</si>
  <si>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</si>
  <si>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</si>
  <si>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</si>
  <si>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</si>
  <si>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</si>
  <si>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</si>
  <si>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</si>
  <si>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</si>
  <si>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</si>
  <si>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</si>
  <si>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</si>
  <si>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</si>
  <si>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</si>
  <si>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</si>
  <si>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</si>
  <si>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</si>
  <si>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</si>
  <si>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</si>
  <si>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</si>
  <si>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</si>
  <si>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</si>
  <si>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</si>
  <si>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</si>
  <si>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</si>
  <si>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</si>
  <si>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</si>
  <si>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</si>
  <si>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</si>
  <si>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</si>
  <si>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</si>
  <si>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</si>
  <si>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</si>
  <si>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</si>
  <si>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</si>
  <si>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</si>
  <si>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</si>
  <si>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</si>
  <si>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</si>
  <si>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</si>
  <si>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</si>
  <si>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</si>
  <si>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</si>
  <si>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</si>
  <si>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</si>
  <si>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</si>
  <si>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</si>
  <si>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</si>
  <si>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</si>
  <si>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</si>
  <si>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</si>
  <si>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</si>
  <si>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</si>
  <si>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</si>
  <si>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</si>
  <si>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</si>
  <si>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</si>
  <si>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</si>
  <si>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</si>
  <si>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</si>
  <si>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</si>
  <si>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</si>
  <si>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</si>
  <si>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</si>
  <si>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</si>
  <si>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</si>
  <si>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</si>
  <si>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</si>
  <si>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</si>
  <si>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</si>
  <si>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</si>
  <si>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</si>
  <si>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</si>
  <si>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</si>
  <si>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25 mins</t>
  </si>
  <si>
    <t>PCM-20251008-00002277</t>
  </si>
  <si>
    <t>3G Down  // Team at site TS</t>
  </si>
  <si>
    <t>PCM-20251008-00002401</t>
  </si>
  <si>
    <t>Site located inside USF area and team will move after fajr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</si>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</sst>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22" fontId="26" fillId="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275.86095775463036</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0.10859664352028631</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t="s">
        <v>38969</v>
      </c>
      <c r="B4" s="143" t="str">
        <f>IFERROR(VLOOKUP(D4,DB!A:K,11,0),"")</f>
        <v>R1</v>
      </c>
      <c r="C4" s="143">
        <v>1</v>
      </c>
      <c r="D4" s="143" t="s">
        <v>10038</v>
      </c>
      <c r="E4" s="144" t="s">
        <v>38964</v>
      </c>
      <c r="F4" s="145">
        <v>45938.708032407405</v>
      </c>
      <c r="G4" s="146">
        <f ca="1">IFERROR(NOW()-F4,"")</f>
        <v>0.10135127315152204</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5.777488426247146E-2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45938.809383680556</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45938.809383680556</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45938.809383680556</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45938.809383680556</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45938.809383680556</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45938.809383680556</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45938.809383680556</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45938.809383680556</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45938.809383680556</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45938.809383680556</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45938.809383680556</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45938.809383680556</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45938.809383680556</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45938.809383680556</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45938.809383680556</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45938.809383680556</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45938.809383680556</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45938.809383680556</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45938.809383680556</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45938.809383680556</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45938.809383680556</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45938.809383680556</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45938.809383680556</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45938.809383680556</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45938.809383680556</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45938.809383680556</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45938.809383680556</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45938.809383680556</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45938.809383680556</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45938.809383680556</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45938.809383680556</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45938.809383680556</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45938.809383680556</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45938.809383680556</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45938.809383680556</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45938.809383680556</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45938.809383680556</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45938.809383680556</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45938.809383680556</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45938.809383680556</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45938.809383680556</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45938.809383680556</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45938.809383680556</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45938.809383680556</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45938.809383680556</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45938.809383680556</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45938.809383680556</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45938.809383680556</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45938.809383680556</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45938.809383680556</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45938.809383680556</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45938.809383680556</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45938.809383680556</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45938.809383680556</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45938.809383680556</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45938.809383680556</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45938.809383680556</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45938.809383680556</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45938.809383680556</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45938.809383680556</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45938.809383680556</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45938.809383680556</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45938.809383680556</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45938.809383680556</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45938.809383680556</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45938.809383680556</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45938.809383680556</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45938.809383680556</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45938.809383680556</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45938.809383680556</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45938.809383680556</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45938.809383680556</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45938.809383680556</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45938.809383680556</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132.0823003472251</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113.80954571759503</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45938.809383680556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45938.809383680556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45938.809383680556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45938.809383680556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45938.809383680556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45938.809383680556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45938.809383680556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45938.809383680556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45938.809383680556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45938.809383680556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45938.809383680556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45938.809383680556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45938.809383680556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45938.809383680556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45938.809383680556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45938.809383680556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45938.809383680556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45938.809383680556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45938.809383680556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45938.809383680556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45938.809383680556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45938.809383680556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45938.809383680556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45938.809383680556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45938.809383680556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45938.809383680556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45938.809383680556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45938.809383680556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45938.809383680556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45938.809383680556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45938.809383680556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45938.809383680556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45938.809383680556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45938.809383680556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45938.809383680556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45938.809383680556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45938.809383680556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45938.809383680556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45938.809383680556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45938.809383680556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45938.809383680556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45938.809383680556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45938.809383680556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45938.809383680556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45938.809383680556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45938.809383680556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45938.809383680556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45938.809383680556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45938.809383680556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45938.809383680556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45938.809383680556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45938.809383680556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45938.809383680556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45938.809383680556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45938.809383680556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45938.809383680556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45938.809383680556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45938.809383680556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45938.809383680556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45938.809383680556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45938.809383680556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45938.809383680556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45938.809383680556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45938.809383680556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45938.809383680556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45938.809383680556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45938.809383680556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45938.809383680556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45938.809383680556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45938.809383680556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45938.809383680556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45938.809383680556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45938.809383680556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45938.809383680556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45938.809383680556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45938.809383680556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45938.809383680556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45938.809383680556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45938.809383680556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45938.809383680556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45938.809383680556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45938.809383680556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45938.809383680556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45938.809383680556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45938.809383680556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45938.809383680556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45938.809383680556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45938.809383680556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45938.809383680556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45938.809383680556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45938.809383680556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45938.809383680556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45938.809383680556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45938.809383680556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45938.809383680556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45938.809383680556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45938.809383680556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45938.809383680556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45938.809383680556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45938.809383680556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45938.809383680556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45938.809383680556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45938.809383680556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45938.809383680556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45938.809383680556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45938.809383680556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45938.809383680556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45938.809383680556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45938.809383680556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45938.809383680556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45938.809383680556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45938.809383680556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45938.809383680556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45938.809383680556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45938.809383680556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45938.809383680556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45938.809383680556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45938.809383680556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45938.809383680556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45938.809383680556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45938.809383680556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45938.809383680556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45938.809383680556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45938.809383680556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45938.809383680556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45938.809383680556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45938.809383680556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45938.809383680556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45938.809383680556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45938.809383680556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45938.809383680556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45938.809383680556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45938.809383680556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45938.809383680556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45938.809383680556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45938.809383680556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45938.809383680556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45938.809383680556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45938.809383680556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45938.809383680556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45938.809383680556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45938.809383680556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45938.809383680556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45938.809383680556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45938.809383680556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45938.809383680556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45938.809383680556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45938.809383680556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45938.809383680556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45938.809383680556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45938.809383680556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45938.809383680556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45938.809383680556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45938.809383680556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45938.809383680556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45938.809383680556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45938.809383680556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45938.809383680556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45938.809383680556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45938.809383680556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45938.809383680556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45938.809383680556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45938.809383680556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45938.809383680556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45938.809383680556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45938.809383680556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45938.809383680556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45938.809383680556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45938.809383680556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45938.809383680556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45938.809383680556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45938.809383680556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45938.809383680556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45938.809383680556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45938.809383680556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45938.809383680556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45938.809383680556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45938.809383680556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45938.809383680556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45938.809383680556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45938.809383680556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45938.809383680556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45938.809383680556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45938.809383680556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45938.809383680556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45938.809383680556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45938.809383680556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45938.809383680556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45938.809383680556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45938.809383680556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45938.809383680556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45938.809383680556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45938.809383680556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45938.809383680556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45938.809383680556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45938.809383680556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45938.809383680556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45938.809383680556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45938.809383680556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45938.809383680556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45938.809383680556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45938.809383680556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45938.809383680556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45938.809383680556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45938.809383680556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45938.809383680556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45938.809383680556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45938.809383680556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45938.809383680556</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45938.809383680556</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45938.809383680556</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45938.809383680556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45938.809383680556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45938.809383680556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45938.809383680556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45938.809383680556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45938.809383680556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45938.809383680556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45938.809383680556</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45938.809383680556</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45938.809383680556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45938.809383680556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45938.809383680556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45938.809383680556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45938.809383680556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45938.809383680556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45938.809383680556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45938.809383680556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45938.809383680556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45938.809383680556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45938.809383680556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45938.809383680556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45938.809383680556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45938.809383680556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45938.809383680556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45938.809383680556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45938.809383680556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45938.809383680556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45938.809383680556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45938.809383680556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45938.809383680556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45938.809383680556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45938.809383680556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45938.809383680556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45938.809383680556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45938.809383680556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45938.809383680556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45938.809383680556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45938.809383680556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45938.809383680556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45938.809383680556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45938.809383680556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45938.809383680556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45938.809383680556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45938.809383680556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45938.809383680556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45938.809383680556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45938.809383680556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45938.809383680556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45938.809383680556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45938.809383680556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45938.809383680556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45938.809383680556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45938.809383680556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45938.809383680556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45938.809383680556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45938.809383680556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45938.809383680556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45938.809383680556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45938.809383680556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45938.809383680556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45938.809383680556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45938.809383680556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45938.809383680556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45938.809383680556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45938.809383680556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45938.809383680556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45938.809383680556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45938.809383680556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45938.809383680556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45938.809383680556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45938.809383680556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45938.809383680556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45938.809383680556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45938.809383680556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45938.809383680556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45938.809383680556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45938.809383680556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45938.809383680556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45938.809383680556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45938.809383680556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45938.809383680556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45938.809383680556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45938.809383680556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45938.809383680556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45938.809383680556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45938.809383680556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45938.809383680556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45938.809383680556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45938.809383680556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45938.809383680556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45938.809383680556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45938.809383680556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45938.809383680556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45938.809383680556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45938.809383680556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45938.809383680556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45938.809383680556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45938.809383680556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45938.809383680556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45938.809383680556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45938.809383680556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45938.809383680556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45938.809383680556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45938.809383680556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45938.809383680556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45938.809383680556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45938.809383680556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45938.809383680556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45938.809383680556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45938.809383680556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45938.809383680556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45938.809383680556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45938.809383680556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45938.809383680556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45938.809383680556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45938.809383680556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45938.809383680556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45938.809383680556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45938.809383680556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45938.809383680556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45938.809383680556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45938.809383680556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45938.809383680556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45938.809383680556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45938.809383680556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45938.809383680556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45938.809383680556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45938.809383680556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45938.809383680556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45938.809383680556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45938.809383680556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45938.809383680556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45938.809383680556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45938.809383680556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45938.809383680556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45938.809383680556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45938.809383680556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45938.809383680556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45938.809383680556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45938.809383680556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45938.809383680556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45938.809383680556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45938.809383680556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45938.809383680556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45938.809383680556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45938.809383680556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45938.809383680556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45938.809383680556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45938.809383680556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45938.809383680556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45938.809383680556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45938.809383680556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45938.809383680556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45938.809383680556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45938.809383680556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45938.809383680556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45938.809383680556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45938.809383680556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45938.809383680556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45938.809383680556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45938.809383680556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45938.809383680556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45938.809383680556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45938.809383680556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45938.809383680556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45938.809383680556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45938.809383680556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45938.809383680556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45938.809383680556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45938.809383680556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45938.809383680556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45938.809383680556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45938.809383680556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45938.809383680556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45938.809383680556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45938.809383680556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45938.809383680556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45938.809383680556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45938.809383680556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45938.809383680556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45938.809383680556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45938.809383680556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45938.809383680556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45938.809383680556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45938.809383680556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45938.809383680556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45938.809383680556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45938.809383680556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45938.809383680556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45938.809383680556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45938.809383680556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45938.809383680556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45938.809383680556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45938.809383680556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45938.809383680556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45938.809383680556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45938.809383680556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45938.809383680556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45938.809383680556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45938.809383680556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45938.809383680556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45938.809383680556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45938.809383680556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45938.809383680556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45938.809383680556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45938.809383680556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45938.809383680556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45938.809383680556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45938.809383680556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45938.809383680556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45938.809383680556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45938.809383680556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45938.809383680556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45938.809383680556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45938.809383680556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45938.809383680556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45938.809383680556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45938.809383680556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45938.809383680556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45938.809383680556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45938.809383680556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45938.809383680556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45938.809383680556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45938.809383680556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45938.809383680556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45938.809383680556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45938.809383680556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45938.809383680556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45938.809383680556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45938.809383680556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45938.809383680556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45938.809383680556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45938.809383680556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45938.809383680556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45938.809383680556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45938.809383680556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45938.809383680556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45938.809383680556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45938.809383680556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45938.809383680556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45938.809383680556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45938.809383680556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45938.809383680556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45938.809383680556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45938.809383680556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45938.809383680556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45938.809383680556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45938.809383680556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45938.809383680556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45938.809383680556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45938.809383680556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45938.809383680556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45938.809383680556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45938.809383680556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45938.809383680556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45938.809383680556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45938.809383680556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45938.809383680556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45938.809383680556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45938.809383680556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45938.809383680556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45938.809383680556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45938.809383680556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45938.809383680556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45938.809383680556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45938.809383680556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45938.809383680556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45938.809383680556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45938.809383680556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45938.809383680556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45938.809383680556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45938.809383680556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45938.809383680556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45938.809383680556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45938.809383680556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45938.809383680556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45938.809383680556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45938.809383680556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45938.809383680556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45938.809383680556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45938.809383680556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45938.809383680556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45938.809383680556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45938.809383680556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45938.809383680556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45938.809383680556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45938.809383680556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45938.809383680556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45938.809383680556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45938.809383680556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45938.809383680556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45938.809383680556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45938.809383680556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45938.809383680556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45938.809383680556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45938.809383680556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45938.809383680556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45938.809383680556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45938.809383680556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45938.809383680556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45938.809383680556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45938.809383680556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45938.809383680556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45938.809383680556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45938.809383680556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45938.809383680556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45938.809383680556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45938.809383680556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45938.809383680556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45938.809383680556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45938.809383680556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45938.809383680556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45938.809383680556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45938.809383680556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45938.809383680556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45938.809383680556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45938.809383680556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45938.809383680556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45938.809383680556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45938.809383680556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45938.809383680556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45938.809383680556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45938.809383680556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45938.809383680556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45938.809383680556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45938.809383680556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45938.809383680556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45938.809383680556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45938.809383680556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45938.809383680556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45938.809383680556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45938.809383680556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45938.809383680556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45938.809383680556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45938.809383680556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45938.809383680556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45938.809383680556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45938.809383680556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45938.809383680556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45938.809383680556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45938.809383680556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45938.809383680556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45938.809383680556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45938.809383680556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45938.809383680556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45938.809383680556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45938.809383680556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45938.809383680556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45938.809383680556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45938.809383680556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45938.809383680556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45938.809383680556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45938.809383680556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45938.809383680556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45938.809383680556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45938.809383680556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45938.809383680556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45938.809383680556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45938.809383680556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45938.809383680556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45938.809383680556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45938.809383680556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45938.809383680556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45938.809383680556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45938.809383680556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45938.809383680556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45938.809383680556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45938.809383680556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45938.809383680556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45938.809383680556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45938.809383680556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45938.809383680556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45938.809383680556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45938.809383680556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45938.809383680556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45938.809383680556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45938.809383680556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45938.809383680556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45938.809383680556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45938.809383680556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45938.809383680556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45938.809383680556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45938.809383680556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45938.809383680556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45938.809383680556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45938.809383680556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45938.809383680556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45938.809383680556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45938.809383680556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45938.809383680556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45938.809383680556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45938.809383680556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45938.809383680556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45938.809383680556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45938.809383680556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45938.809383680556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45938.809383680556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45938.809383680556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45938.809383680556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45938.809383680556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45938.809383680556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45938.809383680556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45938.809383680556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45938.809383680556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45938.809383680556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45938.809383680556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45938.809383680556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45938.809383680556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45938.809383680556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45938.809383680556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45938.809383680556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45938.809383680556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45938.809383680556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45938.809383680556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45938.809383680556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45938.809383680556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45938.809383680556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45938.809383680556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45938.809383680556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45938.809383680556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45938.809383680556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45938.809383680556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45938.809383680556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45938.809383680556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45938.809383680556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45938.809383680556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45938.809383680556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45938.809383680556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45938.809383680556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45938.809383680556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45938.809383680556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45938.809383680556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45938.809383680556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45938.809383680556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45938.809383680556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45938.809383680556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45938.809383680556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45938.809383680556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45938.809383680556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45938.809383680556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45938.809383680556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45938.809383680556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45938.809383680556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45938.809383680556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45938.809383680556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45938.809383680556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45938.809383680556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45938.809383680556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45938.809383680556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45938.809383680556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45938.809383680556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45938.809383680556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45938.809383680556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45938.809383680556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45938.809383680556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45938.809383680556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45938.809383680556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45938.809383680556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45938.809383680556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45938.809383680556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45938.809383680556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45938.809383680556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45938.809383680556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45938.809383680556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45938.809383680556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45938.809383680556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45938.809383680556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45938.809383680556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45938.809383680556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45938.809383680556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45938.809383680556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45938.809383680556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45938.809383680556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45938.809383680556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45938.809383680556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45938.809383680556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45938.809383680556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45938.809383680556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45938.809383680556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45938.809383680556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45938.809383680556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45938.809383680556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45938.809383680556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45938.809383680556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45938.809383680556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45938.809383680556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45938.809383680556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45938.809383680556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45938.809383680556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45938.809383680556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45938.809383680556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45938.809383680556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45938.809383680556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45938.809383680556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45938.809383680556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45938.809383680556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45938.809383680556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45938.809383680556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45938.809383680556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45938.809383680556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45938.809383680556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45938.809383680556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45938.809383680556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45938.809383680556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45938.809383680556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45938.809383680556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45938.809383680556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45938.809383680556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45938.809383680556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45938.809383680556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45938.809383680556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45938.809383680556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45938.809383680556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45938.809383680556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45938.809383680556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45938.809383680556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45938.809383680556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45938.809383680556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45938.809383680556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45938.809383680556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45938.809383680556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45938.809383680556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45938.809383680556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45938.809383680556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45938.809383680556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45938.809383680556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45938.809383680556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45938.809383680556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45938.809383680556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45938.809383680556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45938.809383680556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45938.809383680556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45938.809383680556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45938.809383680556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45938.809383680556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45938.809383680556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45938.809383680556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45938.809383680556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45938.809383680556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45938.809383680556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45938.809383680556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45938.809383680556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45938.809383680556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45938.809383680556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45938.809383680556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45938.809383680556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45938.809383680556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45938.809383680556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45938.809383680556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45938.809383680556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45938.809383680556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45938.809383680556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45938.809383680556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45938.809383680556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45938.809383680556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45938.809383680556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45938.809383680556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45938.809383680556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45938.809383680556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45938.809383680556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45938.809383680556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45938.809383680556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45938.809383680556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45938.809383680556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45938.809383680556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45938.809383680556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45938.809383680556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45938.809383680556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45938.809383680556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45938.809383680556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45938.809383680556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45938.809383680556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45938.809383680556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45938.809383680556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45938.809383680556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45938.809383680556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45938.809383680556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45938.809383680556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45938.809383680556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45938.809383680556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45938.809383680556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45938.809383680556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45938.809383680556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45938.809383680556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45938.809383680556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45938.809383680556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45938.809383680556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45938.809383680556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45938.809383680556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45938.809383680556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45938.809383680556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45938.809383680556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45938.809383680556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45938.809383680556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45938.809383680556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45938.809383680556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45938.809383680556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45938.809383680556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45938.809383680556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45938.809383680556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45938.809383680556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45938.809383680556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45938.809383680556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45938.809383680556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45938.809383680556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45938.809383680556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45938.809383680556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45938.809383680556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45938.809383680556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45938.809383680556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45938.809383680556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45938.809383680556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45938.809383680556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45938.809383680556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45938.809383680556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45938.809383680556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45938.809383680556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45938.809383680556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45938.809383680556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45938.809383680556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45938.809383680556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45938.809383680556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45938.809383680556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45938.809383680556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45938.809383680556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45938.809383680556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45938.809383680556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45938.809383680556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45938.809383680556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45938.809383680556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45938.809383680556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45938.809383680556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45938.809383680556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45938.809383680556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45938.809383680556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45938.809383680556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45938.809383680556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45938.809383680556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45938.809383680556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45938.809383680556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45938.809383680556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45938.809383680556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45938.809383680556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45938.809383680556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45938.809383680556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45938.809383680556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45938.809383680556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45938.809383680556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45938.809383680556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45938.809383680556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45938.809383680556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45938.809383680556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45938.809383680556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45938.809383680556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45938.809383680556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45938.809383680556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45938.809383680556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45938.809383680556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45938.809383680556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45938.809383680556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45938.809383680556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45938.809383680556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45938.809383680556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45938.809383680556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45938.809383680556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45938.809383680556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45938.809383680556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45938.809383680556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45938.809383680556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45938.809383680556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45938.809383680556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45938.809383680556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45938.809383680556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45938.809383680556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45938.809383680556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45938.809383680556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45938.809383680556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45938.809383680556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45938.809383680556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45938.809383680556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45938.809383680556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45938.809383680556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45938.809383680556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45938.809383680556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45938.809383680556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45938.809383680556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45938.809383680556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45938.809383680556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45938.809383680556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45938.809383680556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45938.809383680556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45938.809383680556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45938.809383680556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45938.809383680556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45938.809383680556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45938.809383680556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45938.809383680556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45938.809383680556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45938.809383680556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45938.809383680556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45938.809383680556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45938.809383680556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45938.809383680556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45938.809383680556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45938.809383680556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45938.809383680556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45938.809383680556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45938.809383680556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45938.809383680556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45938.809383680556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45938.809383680556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45938.809383680556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45938.809383680556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45938.809383680556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45938.809383680556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45938.809383680556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45938.809383680556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45938.809383680556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45938.809383680556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45938.809383680556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45938.809383680556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45938.809383680556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45938.809383680556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45938.809383680556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45938.809383680556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45938.809383680556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45938.809383680556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45938.809383680556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45938.809383680556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45938.809383680556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45938.809383680556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45938.809383680556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45938.809383680556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45938.809383680556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45938.809383680556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45938.809383680556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45938.809383680556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45938.809383680556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45938.809383680556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45938.809383680556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45938.809383680556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45938.809383680556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45938.809383680556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45938.809383680556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45938.809383680556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45938.809383680556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45938.809383680556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45938.809383680556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45938.809383680556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45938.809383680556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45938.809383680556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45938.809383680556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45938.809383680556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45938.809383680556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45938.809383680556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45938.809383680556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45938.809383680556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45938.809383680556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45938.809383680556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45938.809383680556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45938.809383680556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45938.809383680556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45938.809383680556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45938.809383680556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45938.809383680556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45938.809383680556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45938.809383680556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45938.809383680556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45938.809383680556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45938.809383680556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45938.809383680556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45938.809383680556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45938.809383680556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45938.809383680556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45938.809383680556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45938.809383680556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45938.809383680556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45938.809383680556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45938.809383680556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45938.809383680556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45938.809383680556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45938.809383680556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45938.809383680556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45938.809383680556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45938.809383680556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45938.809383680556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45938.809383680556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45938.809383680556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45938.809383680556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45938.809383680556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45938.809383680556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45938.809383680556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45938.809383680556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45938.809383680556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45938.809383680556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45938.809383680556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45938.809383680556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45938.809383680556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45938.809383680556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45938.809383680556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45938.809383680556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45938.809383680556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45938.809383680556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45938.809383680556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45938.809383680556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45938.809383680556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45938.809383680556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45938.809383680556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45938.809383680556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45938.809383680556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45938.809383680556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45938.809383680556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45938.809383680556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45938.809383680556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45938.809383680556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45938.809383680556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45938.809383680556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45938.809383680556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45938.809383680556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45938.809383680556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45938.809383680556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45938.809383680556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45938.809383680556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45938.809383680556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45938.809383680556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45938.809383680556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45938.809383680556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45938.809383680556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45938.809383680556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45938.809383680556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45938.809383680556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45938.809383680556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45938.809383680556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45938.809383680556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45938.809383680556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45938.809383680556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45938.809383680556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45938.809383680556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45938.809383680556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45938.809383680556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45938.809383680556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45938.809383680556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45938.809383680556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45938.809383680556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45938.809383680556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45938.809383680556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45938.809383680556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45938.809383680556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45938.809383680556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45938.809383680556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45938.809383680556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45938.809383680556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45938.809383680556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45938.809383680556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45938.809383680556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45938.809383680556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45938.809383680556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45938.809383680556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45938.809383680556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45938.809383680556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45938.809383680556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45938.809383680556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45938.809383680556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45938.809383680556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45938.809383680556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45938.809383680556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45938.809383680556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45938.809383680556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45938.809383680556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45938.809383680556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45938.809383680556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45938.809383680556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45938.809383680556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45938.809383680556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45938.809383680556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45938.809383680556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45938.809383680556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45938.809383680556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45938.809383680556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45938.809383680556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45938.809383680556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45938.809383680556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45938.809383680556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45938.809383680556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45938.809383680556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45938.809383680556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45938.809383680556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45938.809383680556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45938.809383680556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45938.809383680556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45938.809383680556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45938.809383680556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45938.809383680556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45938.809383680556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45938.809383680556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45938.809383680556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45938.809383680556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45938.809383680556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45938.809383680556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45938.809383680556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45938.809383680556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45938.809383680556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45938.809383680556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45938.809383680556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45938.809383680556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45938.809383680556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45938.809383680556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45938.809383680556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45938.809383680556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45938.809383680556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45938.809383680556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45938.809383680556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45938.809383680556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45938.809383680556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45938.809383680556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45938.809383680556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45938.809383680556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45938.809383680556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45938.809383680556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45938.809383680556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45938.809383680556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45938.809383680556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45938.809383680556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45938.809383680556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45938.809383680556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45938.809383680556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45938.809383680556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45938.809383680556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45938.809383680556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45938.809383680556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45938.809383680556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45938.809383680556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45938.809383680556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45938.809383680556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45938.809383680556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45938.809383680556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45938.809383680556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45938.809383680556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45938.809383680556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45938.809383680556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45938.809383680556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45938.809383680556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45938.809383680556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45938.809383680556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45938.809383680556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45938.809383680556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45938.809383680556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45938.809383680556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45938.809383680556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45938.809383680556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45938.809383680556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45938.809383680556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45938.809383680556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45938.809383680556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45938.809383680556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45938.809383680556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45938.809383680556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45938.809383680556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45938.809383680556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45938.809383680556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45938.809383680556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45938.809383680556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45938.809383680556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45938.809383680556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45938.809383680556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45938.809383680556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45938.809383680556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45938.809383680556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45938.809383680556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45938.809383680556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45938.809383680556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45938.809383680556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45938.809383680556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45938.809383680556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45938.809383680556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45938.809383680556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45938.809383680556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45938.809383680556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45938.809383680556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45938.809383680556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45938.809383680556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45938.809383680556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45938.809383680556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45938.809383680556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45938.809383680556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45938.809383680556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45938.809383680556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45938.809383680556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45938.809383680556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45938.809383680556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45938.809383680556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45938.809383680556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45938.809383680556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45938.809383680556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45938.809383680556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45938.809383680556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45938.809383680556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45938.809383680556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45938.809383680556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45938.809383680556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45938.809383680556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45938.809383680556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45938.809383680556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45938.809383680556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45938.809383680556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45938.809383680556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45938.809383680556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45938.809383680556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45938.809383680556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45938.809383680556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45938.809383680556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45938.809383680556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45938.809383680556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45938.809383680556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45938.809383680556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45938.809383680556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45938.809383680556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45938.809383680556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45938.809383680556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45938.809383680556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45938.809383680556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45938.809383680556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45938.809383680556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45938.809383680556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45938.809383680556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45938.809383680556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45938.809383680556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45938.809383680556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45938.809383680556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45938.809383680556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45938.809383680556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45938.809383680556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45938.809383680556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45938.809383680556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45938.809383680556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45938.809383680556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45938.809383680556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45938.809383680556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45938.809383680556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45938.809383680556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45938.809383680556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45938.809383680556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45938.809383680556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45938.809383680556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45938.809383680556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45938.809383680556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45938.809383680556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45938.809383680556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45938.809383680556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45938.809383680556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45938.809383680556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45938.809383680556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45938.809383680556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45938.809383680556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45938.809383680556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45938.809383680556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45938.809383680556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45938.809383680556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45938.809383680556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45938.809383680556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45938.809383680556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45938.809383680556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45938.809383680556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45938.809383680556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45938.809383680556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45938.809383680556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45938.809383680556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45938.809383680556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45938.809383680556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45938.809383680556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45938.809383680556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45938.809383680556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45938.809383680556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45938.809383680556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45938.809383680556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45938.809383680556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45938.809383680556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45938.809383680556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45938.809383680556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45938.809383680556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45938.809383680556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45938.809383680556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45938.809383680556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45938.809383680556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45938.809383680556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45938.809383680556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45938.809383680556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45938.809383680556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45938.809383680556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45938.809383680556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45938.809383680556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45938.809383680556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45938.809383680556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45938.809383680556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45938.809383680556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45938.809383680556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45938.809383680556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45938.809383680556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45938.809383680556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45938.809383680556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45938.809383680556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45938.809383680556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45938.809383680556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45938.809383680556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45938.809383680556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45938.809383680556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45938.809383680556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45938.809383680556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45938.809383680556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45938.809383680556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45938.809383680556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45938.809383680556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45938.809383680556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45938.809383680556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45938.809383680556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45938.809383680556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45938.809383680556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45938.809383680556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45938.809383680556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45938.809383680556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45938.809383680556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45938.809383680556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45938.809383680556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45938.809383680556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45938.809383680556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45938.809383680556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45938.809383680556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45938.809383680556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45938.809383680556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45938.809383680556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45938.809383680556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45938.809383680556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45938.809383680556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45938.809383680556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45938.809383680556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45938.809383680556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45938.809383680556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45938.809383680556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45938.809383680556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45938.809383680556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45938.809383680556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45938.809383680556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45938.809383680556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45938.809383680556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45938.809383680556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45938.809383680556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45938.809383680556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45938.809383680556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45938.809383680556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45938.809383680556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45938.809383680556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45938.809383680556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45938.809383680556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45938.809383680556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45938.809383680556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45938.809383680556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45938.809383680556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45938.809383680556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45938.809383680556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45938.809383680556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45938.809383680556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45938.809383680556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45938.809383680556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45938.809383680556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45938.809383680556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45938.809383680556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45938.809383680556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45938.809383680556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45938.809383680556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45938.809383680556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45938.809383680556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45938.809383680556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45938.809383680556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45938.809383680556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45938.809383680556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45938.809383680556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45938.809383680556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45938.809383680556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45938.809383680556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45938.809383680556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45938.809383680556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45938.809383680556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45938.809383680556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45938.809383680556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45938.809383680556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45938.809383680556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45938.809383680556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45938.809383680556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45938.809383680556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45938.809383680556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45938.809383680556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45938.809383680556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45938.809383680556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45938.809383680556</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235.3286660879603</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45938.809383680556</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45938.809383680556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45938.809383680556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45938.809383680556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45938.809383680556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45938.809383680556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45938.809383680556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45938.809383680556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45938.809383680556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45938.809383680556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45938.809383680556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45938.809383680556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45938.809383680556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45938.809383680556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45938.809383680556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45938.809383680556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45938.809383680556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45938.809383680556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45938.809383680556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45938.809383680556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45938.809383680556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45938.809383680556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45938.809383680556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45938.809383680556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45938.809383680556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45938.809383680556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45938.809383680556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45938.809383680556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45938.809383680556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45938.809383680556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45938.809383680556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45938.809383680556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45938.809383680556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45938.809383680556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45938.809383680556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45938.809383680556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45938.809383680556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45938.809383680556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45938.809383680556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45938.809383680556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45938.809383680556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45938.809383680556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45938.809383680556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45938.809383680556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45938.809383680556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45938.809383680556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45938.809383680556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45938.809383680556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45938.809383680556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45938.809383680556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45938.809383680556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45938.809383680556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45938.809383680556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45938.809383680556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45938.809383680556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45938.809383680556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45938.809383680556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45938.809383680556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45938.809383680556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45938.809383680556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45938.809383680556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45938.809383680556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45938.809383680556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45938.809383680556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45938.809383680556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45938.809383680556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45938.809383680556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45938.809383680556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45938.809383680556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45938.809383680556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45938.809383680556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45938.809383680556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45938.809383680556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45938.809383680556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45938.809383680556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45938.809383680556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45938.809383680556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45938.809383680556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45938.809383680556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45938.809383680556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45938.809383680556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45938.809383680556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45938.809383680556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45938.809383680556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45938.809383680556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45938.809383680556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45938.809383680556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45938.809383680556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45938.809383680556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45938.809383680556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45938.809383680556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45938.809383680556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45938.809383680556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45938.809383680556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45938.809383680556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45938.809383680556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45938.809383680556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45938.809383680556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45938.809383680556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45938.809383680556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45938.809383680556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45938.809383680556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45938.809383680556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45938.809383680556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45938.809383680556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45938.809383680556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45938.809383680556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45938.809383680556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45938.809383680556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45938.809383680556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45938.809383680556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45938.809383680556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45938.809383680556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45938.809383680556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45938.809383680556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45938.809383680556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45938.809383680556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45938.809383680556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45938.809383680556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45938.809383680556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45938.809383680556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45938.809383680556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45938.809383680556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45938.809383680556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45938.809383680556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45938.809383680556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45938.809383680556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45938.809383680556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45938.809383680556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45938.809383680556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45938.809383680556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45938.809383680556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45938.809383680556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45938.809383680556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45938.809383680556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45938.809383680556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45938.809383680556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45938.809383680556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45938.809383680556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45938.809383680556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45938.809383680556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45938.809383680556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45938.809383680556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45938.809383680556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45938.809383680556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45938.809383680556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45938.809383680556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45938.809383680556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45938.809383680556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45938.809383680556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45938.809383680556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45938.809383680556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45938.809383680556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45938.809383680556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45938.809383680556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45938.809383680556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45938.809383680556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45938.809383680556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45938.809383680556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45938.809383680556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45938.809383680556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45938.809383680556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45938.809383680556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45938.809383680556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45938.809383680556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45938.809383680556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45938.809383680556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45938.809383680556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45938.809383680556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45938.809383680556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45938.809383680556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45938.809383680556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45938.809383680556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45938.809383680556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45938.809383680556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45938.809383680556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45938.809383680556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45938.809383680556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45938.809383680556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45938.809383680556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45938.809383680556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45938.809383680556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45938.809383680556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45938.809383680556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45938.809383680556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45938.809383680556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45938.809383680556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45938.809383680556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45938.809383680556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45938.809383680556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45938.809383680556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45938.809383680556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45938.809383680556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45938.809383680556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45938.809383680556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45938.809383680556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45938.809383680556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45938.809383680556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45938.809383680556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45938.809383680556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45938.809383680556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45938.809383680556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45938.809383680556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45938.809383680556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45938.809383680556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45938.809383680556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45938.809383680556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45938.809383680556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45938.809383680556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45938.809383680556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45938.809383680556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45938.809383680556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45938.809383680556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45938.809383680556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45938.809383680556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45938.809383680556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45938.809383680556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45938.809383680556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45938.809383680556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45938.809383680556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45938.809383680556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45938.809383680556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45938.809383680556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45938.809383680556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45938.809383680556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45938.809383680556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45938.809383680556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45938.809383680556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45938.809383680556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45938.809383680556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45938.809383680556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45938.809383680556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45938.809383680556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45938.809383680556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45938.809383680556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45938.809383680556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45938.809383680556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45938.809383680556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45938.809383680556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45938.809383680556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45938.809383680556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45938.809383680556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45938.809383680556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45938.809383680556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45938.809383680556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45938.809383680556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45938.809383680556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45938.809383680556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45938.809383680556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45938.809383680556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45938.809383680556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45938.809383680556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45938.809383680556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45938.809383680556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45938.809383680556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45938.809383680556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45938.809383680556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45938.809383680556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45938.809383680556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45938.809383680556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45938.809383680556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45938.809383680556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45938.809383680556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45938.809383680556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45938.809383680556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45938.809383680556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45938.809383680556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45938.809383680556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45938.809383680556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45938.809383680556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45938.809383680556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45938.809383680556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45938.809383680556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45938.809383680556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45938.809383680556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45938.809383680556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45938.809383680556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45938.809383680556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45938.809383680556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45938.809383680556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45938.809383680556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45938.809383680556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45938.809383680556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45938.809383680556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45938.809383680556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45938.809383680556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45938.809383680556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45938.809383680556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45938.809383680556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45938.809383680556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45938.809383680556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45938.809383680556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45938.809383680556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45938.809383680556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45938.809383680556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45938.809383680556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45938.809383680556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45938.809383680556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45938.809383680556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45938.809383680556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45938.809383680556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45938.809383680556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45938.809383680556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45938.809383680556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45938.809383680556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45938.809383680556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45938.809383680556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45938.809383680556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45938.809383680556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45938.809383680556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45938.809383680556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45938.809383680556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45938.809383680556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45938.809383680556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45938.809383680556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45938.809383680556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45938.809383680556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45938.809383680556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45938.809383680556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45938.809383680556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45938.809383680556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45938.809383680556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45938.809383680556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45938.809383680556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45938.809383680556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45938.809383680556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45938.809383680556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45938.809383680556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45938.809383680556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45938.809383680556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45938.809383680556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45938.809383680556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45938.809383680556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45938.809383680556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45938.809383680556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45938.809383680556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45938.809383680556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45938.809383680556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45938.809383680556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45938.809383680556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45938.809383680556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45938.809383680556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45938.809383680556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45938.809383680556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45938.809383680556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45938.809383680556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45938.809383680556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45938.809383680556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45938.809383680556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45938.809383680556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45938.809383680556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45938.809383680556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45938.809383680556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45938.809383680556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45938.809383680556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45938.809383680556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45938.809383680556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45938.809383680556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45938.809383680556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45938.809383680556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45938.809383680556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45938.809383680556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45938.809383680556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45938.809383680556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45938.809383680556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45938.809383680556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45938.809383680556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45938.809383680556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45938.809383680556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45938.809383680556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45938.809383680556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45938.809383680556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45938.809383680556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45938.809383680556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45938.809383680556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45938.809383680556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45938.809383680556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45938.809383680556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45938.809383680556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45938.809383680556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45938.809383680556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45938.809383680556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45938.809383680556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45938.809383680556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45938.809383680556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45938.809383680556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45938.809383680556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45938.809383680556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45938.809383680556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45938.809383680556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45938.809383680556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45938.809383680556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45938.809383680556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45938.809383680556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45938.809383680556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45938.809383680556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45938.809383680556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45938.809383680556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45938.809383680556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45938.809383680556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45938.809383680556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45938.809383680556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45938.809383680556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45938.809383680556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45938.809383680556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45938.809383680556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45938.809383680556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45938.809383680556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45938.809383680556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45938.809383680556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45938.809383680556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45938.809383680556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45938.809383680556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45938.809383680556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45938.809383680556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45938.809383680556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45938.809383680556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45938.809383680556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45938.809383680556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45938.809383680556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45938.809383680556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45938.809383680556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45938.809383680556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45938.809383680556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45938.809383680556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45938.809383680556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45938.809383680556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45938.809383680556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45938.809383680556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45938.809383680556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45938.809383680556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45938.809383680556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45938.809383680556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45938.809383680556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45938.809383680556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45938.809383680556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45938.809383680556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45938.809383680556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45938.809383680556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45938.809383680556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45938.809383680556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45938.809383680556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45938.809383680556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45938.809383680556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45938.809383680556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45938.809383680556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45938.809383680556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45938.809383680556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45938.809383680556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45938.809383680556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45938.809383680556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45938.809383680556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45938.809383680556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45938.809383680556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45938.809383680556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45938.809383680556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45938.809383680556</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45938.809383680556</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45938.809383680556</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46.977323495368182</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12.620506365739857</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45938.809383680556</v>
      </c>
      <c r="H4" s="38"/>
      <c r="I4" s="37" t="str">
        <f>IFERROR(VLOOKUP(D4,DB!A:F,6,0),"")</f>
        <v/>
      </c>
      <c r="J4" s="37" t="str">
        <f>IFERROR(VLOOKUP(D4,DB!A:G,7,0),"")</f>
        <v/>
      </c>
      <c r="K4" s="37"/>
      <c r="L4" s="37" t="str">
        <f>IFERROR(VLOOKUP(D4,DB!A:I,9,0),"")</f>
        <v/>
      </c>
      <c r="M4" s="125"/>
    </row>
    <row r="5" spans="1:13" ht="15">
      <c r="A5" s="37"/>
      <c r="B5" s="37" t="str">
        <f>IFERROR(VLOOKUP(D5,DB!A:K,11,0),"")</f>
        <v>R5</v>
      </c>
      <c r="C5" s="37"/>
      <c r="D5" s="37" t="s">
        <v>31706</v>
      </c>
      <c r="E5" s="37"/>
      <c r="F5" s="38"/>
      <c r="G5" s="39">
        <f ca="1">IFERROR(NOW()-F5,"-")</f>
        <v>45938.809383680556</v>
      </c>
      <c r="H5" s="38"/>
      <c r="I5" s="37" t="str">
        <f>IFERROR(VLOOKUP(D5,DB!A:F,6,0),"")</f>
        <v>Generator-SG</v>
      </c>
      <c r="J5" s="37" t="str">
        <f>IFERROR(VLOOKUP(D5,DB!A:G,7,0),"")</f>
        <v>Vandalized</v>
      </c>
      <c r="K5" s="37"/>
      <c r="L5" s="37" t="str">
        <f>IFERROR(VLOOKUP(D5,DB!A:I,9,0),"")</f>
        <v>Latis</v>
      </c>
      <c r="M5" s="125"/>
    </row>
    <row r="6" spans="1:13" ht="15">
      <c r="A6" s="84"/>
      <c r="B6" s="84" t="str">
        <f>IFERROR(VLOOKUP(D6,DB!A:K,11,0),"")</f>
        <v/>
      </c>
      <c r="C6" s="84"/>
      <c r="D6" s="84"/>
      <c r="E6" s="84"/>
      <c r="F6" s="123"/>
      <c r="G6" s="124">
        <f ca="1">IFERROR(NOW()-F6,"-")</f>
        <v>45938.809383680556</v>
      </c>
      <c r="H6" s="123"/>
      <c r="I6" s="84" t="str">
        <f>IFERROR(VLOOKUP(D6,DB!A:F,6,0),"")</f>
        <v/>
      </c>
      <c r="J6" s="84" t="str">
        <f>IFERROR(VLOOKUP(D6,DB!A:G,7,0),"")</f>
        <v/>
      </c>
      <c r="K6" s="84"/>
      <c r="L6" s="84" t="str">
        <f>IFERROR(VLOOKUP(D6,DB!A:I,9,0),"")</f>
        <v/>
      </c>
      <c r="M6" s="125"/>
    </row>
    <row r="7" spans="1:13" ht="15">
      <c r="A7" s="84"/>
      <c r="B7" s="84" t="str">
        <f>IFERROR(VLOOKUP(D7,DB!A:K,11,0),"")</f>
        <v/>
      </c>
      <c r="C7" s="84"/>
      <c r="D7" s="84">
        <v>675</v>
      </c>
      <c r="E7" s="84"/>
      <c r="F7" s="123"/>
      <c r="G7" s="124">
        <f ca="1">IFERROR(NOW()-F7,"-")</f>
        <v>45938.809383680556</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45938.809383680556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45938.809383680556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45938.809383680556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45938.809383680556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45938.809383680556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45938.809383680556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45938.809383680556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45938.809383680556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45938.809383680556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45938.809383680556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45938.809383680556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45938.809383680556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45938.809383680556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45938.809383680556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45938.809383680556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45938.809383680556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45938.809383680556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45938.809383680556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45938.809383680556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45938.809383680556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45938.809383680556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45938.809383680556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45938.809383680556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45938.809383680556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45938.809383680556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45938.809383680556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45938.809383680556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45938.809383680556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45938.809383680556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45938.809383680556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45938.809383680556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45938.809383680556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45938.809383680556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45938.809383680556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45938.809383680556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45938.809383680556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45938.809383680556</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45938.809383680556</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45938.809383680556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45938.809383680556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45938.809383680556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45938.809383680556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45938.809383680556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45938.809383680556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45938.809383680556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45938.809383680556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45938.809383680556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45938.809383680556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45938.809383680556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45938.809383680556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45938.809383680556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45938.809383680556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45938.809383680556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45938.809383680556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45938.809383680556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45938.809383680556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45938.809383680556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45938.809383680556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45938.809383680556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45938.809383680556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45938.809383680556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45938.809383680556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45938.809383680556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45938.809383680556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45938.809383680556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45938.809383680556</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45938.809383680556</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45938.809383680556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45938.809383680556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45938.809383680556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45938.809383680556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45938.809383680556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45938.809383680556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45938.809383680556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45938.809383680556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45938.809383680556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45938.809383680556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45938.809383680556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45938.809383680556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45938.809383680556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45938.809383680556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45938.809383680556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45938.809383680556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45938.809383680556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45938.809383680556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45938.809383680556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45938.809383680556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45938.809383680556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45938.809383680556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45938.809383680556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45938.809383680556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45938.809383680556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45938.809383680556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45938.809383680556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45938.809383680556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45938.809383680556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45938.809383680556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45938.809383680556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45938.809383680556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45938.809383680556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45938.809383680556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45938.809383680556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45938.809383680556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45938.809383680556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45938.809383680556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45938.809383680556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45938.809383680556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45938.809383680556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45938.809383680556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45938.809383680556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45938.809383680556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45938.809383680556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45938.809383680556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45938.809383680556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45938.809383680556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45938.809383680556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45938.809383680556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45938.809383680556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45938.809383680556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45938.809383680556</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45938.809383680556</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39064</v>
      </c>
      <c r="B2" s="151" t="s">
        <v>5398</v>
      </c>
      <c r="C2" s="150">
        <v>1</v>
      </c>
      <c r="D2" s="151" t="s">
        <v>34463</v>
      </c>
      <c r="E2" s="150" t="s">
        <v>39065</v>
      </c>
      <c r="F2" s="152">
        <v>45926.772847222222</v>
      </c>
      <c r="G2" s="153">
        <f ca="1">IFERROR(NOW()-F2,"-")</f>
        <v>12.036536458334012</v>
      </c>
      <c r="H2" s="154">
        <v>45927.449074074102</v>
      </c>
      <c r="I2" s="151" t="str">
        <f>IFERROR(VLOOKUP(D2,DB!A:F,6,0),"")</f>
        <v>SCECO</v>
      </c>
      <c r="J2" s="151" t="str">
        <f>IFERROR(VLOOKUP(D2,DB!A:G,7,0),"")</f>
        <v>Weak</v>
      </c>
      <c r="K2" s="150" t="s">
        <v>39066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45938.809383680556</v>
      </c>
      <c r="H3" s="154">
        <v>45927.987534722219</v>
      </c>
      <c r="I3" s="151" t="str">
        <f>IFERROR(VLOOKUP(D3,DB!A:F,6,0),"")</f>
        <v>SCECO</v>
      </c>
      <c r="J3" s="151" t="str">
        <f>IFERROR(VLOOKUP(D3,DB!A:G,7,0),"")</f>
        <v>Vandalized</v>
      </c>
      <c r="K3" s="150" t="s">
        <v>39067</v>
      </c>
      <c r="L3" s="151" t="str">
        <f>IFERROR(VLOOKUP(D3,DB!A:I,9,0),"")</f>
        <v>Latis</v>
      </c>
    </row>
    <row r="4" spans="1:16383" ht="31.5" customHeight="1">
      <c r="A4" s="150" t="s">
        <v>39068</v>
      </c>
      <c r="B4" s="151" t="s">
        <v>5398</v>
      </c>
      <c r="C4" s="150">
        <v>1</v>
      </c>
      <c r="D4" s="151" t="s">
        <v>32861</v>
      </c>
      <c r="E4" s="150" t="s">
        <v>39065</v>
      </c>
      <c r="F4" s="152">
        <v>45933.880972222221</v>
      </c>
      <c r="G4" s="153">
        <f ca="1">IFERROR(NOW()-F4,"-")</f>
        <v>4.9284114583351766</v>
      </c>
      <c r="H4" s="154">
        <v>45929.455266203702</v>
      </c>
      <c r="I4" s="151" t="str">
        <f>IFERROR(VLOOKUP(D4,DB!A:F,6,0),"")</f>
        <v>SCECO</v>
      </c>
      <c r="J4" s="151" t="str">
        <f>IFERROR(VLOOKUP(D4,DB!A:G,7,0),"")</f>
        <v>In progress</v>
      </c>
      <c r="K4" s="150" t="s">
        <v>39066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39069</v>
      </c>
      <c r="B5" s="151" t="s">
        <v>5398</v>
      </c>
      <c r="C5" s="150">
        <v>1</v>
      </c>
      <c r="D5" s="151" t="s">
        <v>33408</v>
      </c>
      <c r="E5" s="150" t="s">
        <v>38964</v>
      </c>
      <c r="F5" s="152">
        <v>45934.942245370374</v>
      </c>
      <c r="G5" s="153">
        <f ca="1">IFERROR(NOW()-F5,"-")</f>
        <v>3.8671383101827814</v>
      </c>
      <c r="H5" s="154">
        <v>45934.470231481479</v>
      </c>
      <c r="I5" s="151" t="str">
        <f>IFERROR(VLOOKUP(D5,DB!A:F,6,0),"")</f>
        <v>SCECO</v>
      </c>
      <c r="J5" s="151" t="str">
        <f>IFERROR(VLOOKUP(D5,DB!A:G,7,0),"")</f>
        <v>Dead</v>
      </c>
      <c r="K5" s="150" t="s">
        <v>39066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24</v>
      </c>
      <c r="B6" s="151" t="str">
        <f>IFERROR(VLOOKUP(D6,DB!A:K,11,0),"")</f>
        <v>R6</v>
      </c>
      <c r="C6" s="151">
        <v>1</v>
      </c>
      <c r="D6" s="151" t="s">
        <v>33684</v>
      </c>
      <c r="E6" s="150" t="s">
        <v>39065</v>
      </c>
      <c r="F6" s="156"/>
      <c r="G6" s="153">
        <f ca="1">IFERROR(NOW()-F6,"-")</f>
        <v>45938.809383680556</v>
      </c>
      <c r="H6" s="156">
        <v>45937.667847222219</v>
      </c>
      <c r="I6" s="151" t="str">
        <f>IFERROR(VLOOKUP(D6,DB!A:F,6,0),"")</f>
        <v>SCECO</v>
      </c>
      <c r="J6" s="151" t="str">
        <f>IFERROR(VLOOKUP(D6,DB!A:G,7,0),"")</f>
        <v>Weak</v>
      </c>
      <c r="K6" s="157" t="s">
        <v>39070</v>
      </c>
      <c r="L6" s="151" t="str">
        <f>IFERROR(VLOOKUP(D6,DB!A:I,9,0),"")</f>
        <v>Latis</v>
      </c>
    </row>
    <row r="7" spans="1:16383" ht="31.5" customHeight="1">
      <c r="A7" s="162"/>
      <c r="B7" s="162" t="str">
        <f>IFERROR(VLOOKUP(D7,DB!A:K,11,0),"")</f>
        <v/>
      </c>
      <c r="C7" s="162"/>
      <c r="D7" s="162"/>
      <c r="E7" s="162"/>
      <c r="F7" s="162"/>
      <c r="G7" s="153">
        <f ca="1">IFERROR(NOW()-F7,"-")</f>
        <v>45938.809383680556</v>
      </c>
      <c r="H7" s="169"/>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3">
        <f ca="1">IFERROR(NOW()-F8,"-")</f>
        <v>45938.809383680556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49"/>
      <c r="E9" s="162"/>
      <c r="F9" s="162"/>
      <c r="G9" s="153">
        <f ca="1">IFERROR(NOW()-F9,"-")</f>
        <v>45938.809383680556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1"/>
      <c r="E10" s="162"/>
      <c r="F10" s="162"/>
      <c r="G10" s="153">
        <f ca="1">IFERROR(NOW()-F10,"-")</f>
        <v>45938.809383680556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1"/>
      <c r="E11" s="162"/>
      <c r="F11" s="162"/>
      <c r="G11" s="153">
        <f ca="1">IFERROR(NOW()-F11,"-")</f>
        <v>45938.809383680556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1"/>
      <c r="E12" s="162"/>
      <c r="F12" s="162"/>
      <c r="G12" s="153">
        <f ca="1">IFERROR(NOW()-F12,"-")</f>
        <v>45938.809383680556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3">
        <f ca="1">IFERROR(NOW()-F13,"-")</f>
        <v>45938.809383680556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3">
        <f ca="1">IFERROR(NOW()-F14,"-")</f>
        <v>45938.809383680556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3">
        <f ca="1">IFERROR(NOW()-F15,"-")</f>
        <v>45938.809383680556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3">
        <f ca="1">IFERROR(NOW()-F16,"-")</f>
        <v>45938.809383680556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3">
        <f ca="1">IFERROR(NOW()-F17,"-")</f>
        <v>45938.809383680556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3">
        <f ca="1">IFERROR(NOW()-F18,"-")</f>
        <v>45938.809383680556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3">
        <f ca="1">IFERROR(NOW()-F19,"-")</f>
        <v>45938.809383680556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3">
        <f ca="1">IFERROR(NOW()-F20,"-")</f>
        <v>45938.809383680556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3">
        <f ca="1">IFERROR(NOW()-F21,"-")</f>
        <v>45938.809383680556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3">
        <f ca="1">IFERROR(NOW()-F22,"-")</f>
        <v>45938.809383680556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3">
        <f ca="1">IFERROR(NOW()-F23,"-")</f>
        <v>45938.809383680556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3">
        <f ca="1">IFERROR(NOW()-F24,"-")</f>
        <v>45938.809383680556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3">
        <f ca="1">IFERROR(NOW()-F25,"-")</f>
        <v>45938.809383680556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3">
        <f ca="1">IFERROR(NOW()-F26,"-")</f>
        <v>45938.809383680556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3">
        <f ca="1">IFERROR(NOW()-F27,"-")</f>
        <v>45938.809383680556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3">
        <f ca="1">IFERROR(NOW()-F28,"-")</f>
        <v>45938.809383680556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3">
        <f ca="1">IFERROR(NOW()-F29,"-")</f>
        <v>45938.809383680556</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3">
        <f ca="1">IFERROR(NOW()-F30,"-")</f>
        <v>45938.809383680556</v>
      </c>
      <c r="H30" s="162"/>
      <c r="I30" s="162" t="str">
        <f>IFERROR(VLOOKUP(D30,DB!A:F,6,0),"")</f>
        <v/>
      </c>
      <c r="J30" s="162" t="str">
        <f>IFERROR(VLOOKUP(D30,DB!A:G,7,0),"")</f>
        <v/>
      </c>
      <c r="K30" s="162"/>
      <c r="L30" s="162" t="str">
        <f>IFERROR(VLOOKUP(D30,DB!A:I,9,0),"")</f>
        <v/>
      </c>
    </row>
    <row r="31" spans="1:12" ht="31.5" customHeight="1">
      <c r="A31" s="163"/>
      <c r="B31" s="164" t="str">
        <f>IFERROR(VLOOKUP(D31,DB!A:K,11,0),"")</f>
        <v/>
      </c>
      <c r="C31" s="164"/>
      <c r="D31" s="164"/>
      <c r="E31" s="165"/>
      <c r="F31" s="166"/>
      <c r="G31" s="153">
        <f ca="1">IFERROR(NOW()-F31,"-")</f>
        <v>45938.809383680556</v>
      </c>
      <c r="H31" s="166"/>
      <c r="I31" s="164" t="str">
        <f>IFERROR(VLOOKUP(D31,DB!A:F,6,0),"")</f>
        <v/>
      </c>
      <c r="J31" s="164" t="str">
        <f>IFERROR(VLOOKUP(D31,DB!A:G,7,0),"")</f>
        <v/>
      </c>
      <c r="K31" s="168"/>
      <c r="L31" s="165" t="str">
        <f>IFERROR(VLOOKUP(D31,DB!A:I,9,0),"")</f>
        <v/>
      </c>
    </row>
    <row r="32" spans="1:12" ht="31.5" customHeight="1">
      <c r="A32" s="163"/>
      <c r="B32" s="164" t="str">
        <f>IFERROR(VLOOKUP(D32,DB!A:K,11,0),"")</f>
        <v/>
      </c>
      <c r="C32" s="164"/>
      <c r="D32" s="164"/>
      <c r="E32" s="165"/>
      <c r="F32" s="166"/>
      <c r="G32" s="153">
        <f ca="1">IFERROR(NOW()-F32,"-")</f>
        <v>45938.809383680556</v>
      </c>
      <c r="H32" s="166"/>
      <c r="I32" s="164" t="str">
        <f>IFERROR(VLOOKUP(D32,DB!A:F,6,0),"")</f>
        <v/>
      </c>
      <c r="J32" s="164" t="str">
        <f>IFERROR(VLOOKUP(D32,DB!A:G,7,0),"")</f>
        <v/>
      </c>
      <c r="K32" s="168"/>
      <c r="L32" s="165" t="str">
        <f>IFERROR(VLOOKUP(D32,DB!A:I,9,0),"")</f>
        <v/>
      </c>
    </row>
    <row r="33" spans="1:12" ht="31.5" customHeight="1">
      <c r="A33" s="163"/>
      <c r="B33" s="164" t="str">
        <f>IFERROR(VLOOKUP(D33,DB!A:K,11,0),"")</f>
        <v/>
      </c>
      <c r="C33" s="164"/>
      <c r="D33" s="164"/>
      <c r="E33" s="165"/>
      <c r="F33" s="166"/>
      <c r="G33" s="153">
        <f ca="1">IFERROR(NOW()-F33,"-")</f>
        <v>45938.809383680556</v>
      </c>
      <c r="H33" s="166"/>
      <c r="I33" s="164" t="str">
        <f>IFERROR(VLOOKUP(D33,DB!A:F,6,0),"")</f>
        <v/>
      </c>
      <c r="J33" s="164" t="str">
        <f>IFERROR(VLOOKUP(D33,DB!A:G,7,0),"")</f>
        <v/>
      </c>
      <c r="K33" s="168"/>
      <c r="L33" s="165" t="str">
        <f>IFERROR(VLOOKUP(D33,DB!A:I,9,0),"")</f>
        <v/>
      </c>
    </row>
    <row r="34" spans="1:12" ht="31.5" customHeight="1">
      <c r="A34" s="163"/>
      <c r="B34" s="164" t="str">
        <f>IFERROR(VLOOKUP(D34,DB!A:K,11,0),"")</f>
        <v/>
      </c>
      <c r="C34" s="164"/>
      <c r="D34" s="164"/>
      <c r="E34" s="165"/>
      <c r="F34" s="166"/>
      <c r="G34" s="153">
        <f ca="1">IFERROR(NOW()-F34,"-")</f>
        <v>45938.809383680556</v>
      </c>
      <c r="H34" s="166"/>
      <c r="I34" s="164" t="str">
        <f>IFERROR(VLOOKUP(D34,DB!A:F,6,0),"")</f>
        <v/>
      </c>
      <c r="J34" s="164" t="str">
        <f>IFERROR(VLOOKUP(D34,DB!A:G,7,0),"")</f>
        <v/>
      </c>
      <c r="K34" s="168"/>
      <c r="L34" s="165" t="str">
        <f>IFERROR(VLOOKUP(D34,DB!A:I,9,0),"")</f>
        <v/>
      </c>
    </row>
    <row r="35" spans="1:12" ht="31.5" customHeight="1">
      <c r="A35" s="163"/>
      <c r="B35" s="164" t="str">
        <f>IFERROR(VLOOKUP(D35,DB!A:K,11,0),"")</f>
        <v/>
      </c>
      <c r="C35" s="164"/>
      <c r="D35" s="164"/>
      <c r="E35" s="165"/>
      <c r="F35" s="166"/>
      <c r="G35" s="153">
        <f ca="1">IFERROR(NOW()-F35,"-")</f>
        <v>45938.809383680556</v>
      </c>
      <c r="H35" s="166"/>
      <c r="I35" s="164" t="str">
        <f>IFERROR(VLOOKUP(D35,DB!A:F,6,0),"")</f>
        <v/>
      </c>
      <c r="J35" s="164" t="str">
        <f>IFERROR(VLOOKUP(D35,DB!A:G,7,0),"")</f>
        <v/>
      </c>
      <c r="K35" s="168"/>
      <c r="L35" s="165" t="str">
        <f>IFERROR(VLOOKUP(D35,DB!A:I,9,0),"")</f>
        <v/>
      </c>
    </row>
    <row r="36" spans="1:12" ht="31.5" customHeight="1">
      <c r="A36" s="163"/>
      <c r="B36" s="164" t="str">
        <f>IFERROR(VLOOKUP(D36,DB!A:K,11,0),"")</f>
        <v/>
      </c>
      <c r="C36" s="164"/>
      <c r="D36" s="164"/>
      <c r="E36" s="165"/>
      <c r="F36" s="166"/>
      <c r="G36" s="167">
        <f ca="1">IFERROR(NOW()-F36,"-")</f>
        <v>45938.809383680556</v>
      </c>
      <c r="H36" s="166"/>
      <c r="I36" s="164" t="str">
        <f>IFERROR(VLOOKUP(D36,DB!A:F,6,0),"")</f>
        <v/>
      </c>
      <c r="J36" s="164" t="str">
        <f>IFERROR(VLOOKUP(D36,DB!A:G,7,0),"")</f>
        <v/>
      </c>
      <c r="K36" s="168"/>
      <c r="L36" s="165" t="str">
        <f>IFERROR(VLOOKUP(D36,DB!A:I,9,0),"")</f>
        <v/>
      </c>
    </row>
    <row r="37" spans="1:12" ht="31.5" customHeight="1">
      <c r="A37" s="163"/>
      <c r="B37" s="164" t="str">
        <f>IFERROR(VLOOKUP(D37,DB!A:K,11,0),"")</f>
        <v/>
      </c>
      <c r="C37" s="164"/>
      <c r="D37" s="164"/>
      <c r="E37" s="165"/>
      <c r="F37" s="166"/>
      <c r="G37" s="167">
        <f ca="1">IFERROR(NOW()-F37,"-")</f>
        <v>45938.809383680556</v>
      </c>
      <c r="H37" s="166"/>
      <c r="I37" s="164" t="str">
        <f>IFERROR(VLOOKUP(D37,DB!A:F,6,0),"")</f>
        <v/>
      </c>
      <c r="J37" s="164" t="str">
        <f>IFERROR(VLOOKUP(D37,DB!A:G,7,0),"")</f>
        <v/>
      </c>
      <c r="K37" s="168"/>
      <c r="L37" s="165" t="str">
        <f>IFERROR(VLOOKUP(D37,DB!A:I,9,0),"")</f>
        <v/>
      </c>
    </row>
    <row r="38" spans="1:12" ht="31.5" customHeight="1">
      <c r="A38" s="163"/>
      <c r="B38" s="164" t="str">
        <f>IFERROR(VLOOKUP(D38,DB!A:K,11,0),"")</f>
        <v/>
      </c>
      <c r="C38" s="164"/>
      <c r="D38" s="164"/>
      <c r="E38" s="165"/>
      <c r="F38" s="166"/>
      <c r="G38" s="167">
        <f ca="1">IFERROR(NOW()-F38,"-")</f>
        <v>45938.809383680556</v>
      </c>
      <c r="H38" s="166"/>
      <c r="I38" s="164" t="str">
        <f>IFERROR(VLOOKUP(D38,DB!A:F,6,0),"")</f>
        <v/>
      </c>
      <c r="J38" s="164" t="str">
        <f>IFERROR(VLOOKUP(D38,DB!A:G,7,0),"")</f>
        <v/>
      </c>
      <c r="K38" s="168"/>
      <c r="L38" s="165" t="str">
        <f>IFERROR(VLOOKUP(D38,DB!A:I,9,0),"")</f>
        <v/>
      </c>
    </row>
    <row r="39" spans="1:12" ht="31.5" customHeight="1">
      <c r="A39" s="163"/>
      <c r="B39" s="164" t="str">
        <f>IFERROR(VLOOKUP(D39,DB!A:K,11,0),"")</f>
        <v/>
      </c>
      <c r="C39" s="164"/>
      <c r="D39" s="164"/>
      <c r="E39" s="165"/>
      <c r="F39" s="166"/>
      <c r="G39" s="167">
        <f ca="1">IFERROR(NOW()-F39,"-")</f>
        <v>45938.809383680556</v>
      </c>
      <c r="H39" s="166"/>
      <c r="I39" s="164" t="str">
        <f>IFERROR(VLOOKUP(D39,DB!A:F,6,0),"")</f>
        <v/>
      </c>
      <c r="J39" s="164" t="str">
        <f>IFERROR(VLOOKUP(D39,DB!A:G,7,0),"")</f>
        <v/>
      </c>
      <c r="K39" s="168"/>
      <c r="L39" s="165" t="str">
        <f>IFERROR(VLOOKUP(D39,DB!A:I,9,0),"")</f>
        <v/>
      </c>
    </row>
    <row r="40" spans="1:12" ht="31.5" customHeight="1">
      <c r="A40" s="163"/>
      <c r="B40" s="164" t="str">
        <f>IFERROR(VLOOKUP(D40,DB!A:K,11,0),"")</f>
        <v/>
      </c>
      <c r="C40" s="164"/>
      <c r="D40" s="164"/>
      <c r="E40" s="165"/>
      <c r="F40" s="166"/>
      <c r="G40" s="167">
        <f ca="1">IFERROR(NOW()-F40,"-")</f>
        <v>45938.809383680556</v>
      </c>
      <c r="H40" s="166"/>
      <c r="I40" s="164" t="str">
        <f>IFERROR(VLOOKUP(D40,DB!A:F,6,0),"")</f>
        <v/>
      </c>
      <c r="J40" s="164" t="str">
        <f>IFERROR(VLOOKUP(D40,DB!A:G,7,0),"")</f>
        <v/>
      </c>
      <c r="K40" s="168"/>
      <c r="L40" s="165" t="str">
        <f>IFERROR(VLOOKUP(D40,DB!A:I,9,0),"")</f>
        <v/>
      </c>
    </row>
    <row r="41" spans="1:12" ht="31.5" customHeight="1">
      <c r="A41" s="163"/>
      <c r="B41" s="164" t="str">
        <f>IFERROR(VLOOKUP(D41,DB!A:K,11,0),"")</f>
        <v/>
      </c>
      <c r="C41" s="164"/>
      <c r="D41" s="164"/>
      <c r="E41" s="165"/>
      <c r="F41" s="166"/>
      <c r="G41" s="167">
        <f ca="1">IFERROR(NOW()-F41,"-")</f>
        <v>45938.809383680556</v>
      </c>
      <c r="H41" s="166"/>
      <c r="I41" s="164" t="str">
        <f>IFERROR(VLOOKUP(D41,DB!A:F,6,0),"")</f>
        <v/>
      </c>
      <c r="J41" s="164" t="str">
        <f>IFERROR(VLOOKUP(D41,DB!A:G,7,0),"")</f>
        <v/>
      </c>
      <c r="K41" s="168"/>
      <c r="L41" s="165" t="str">
        <f>IFERROR(VLOOKUP(D41,DB!A:I,9,0),"")</f>
        <v/>
      </c>
    </row>
    <row r="42" spans="1:12" ht="31.5" customHeight="1">
      <c r="A42" s="163"/>
      <c r="B42" s="164" t="str">
        <f>IFERROR(VLOOKUP(D42,DB!A:K,11,0),"")</f>
        <v/>
      </c>
      <c r="C42" s="164"/>
      <c r="D42" s="164"/>
      <c r="E42" s="165"/>
      <c r="F42" s="166"/>
      <c r="G42" s="167">
        <f ca="1">IFERROR(NOW()-F42,"-")</f>
        <v>45938.809383680556</v>
      </c>
      <c r="H42" s="166"/>
      <c r="I42" s="164" t="str">
        <f>IFERROR(VLOOKUP(D42,DB!A:F,6,0),"")</f>
        <v/>
      </c>
      <c r="J42" s="164" t="str">
        <f>IFERROR(VLOOKUP(D42,DB!A:G,7,0),"")</f>
        <v/>
      </c>
      <c r="K42" s="168"/>
      <c r="L42" s="165" t="str">
        <f>IFERROR(VLOOKUP(D42,DB!A:I,9,0),"")</f>
        <v/>
      </c>
    </row>
    <row r="43" spans="1:12" ht="31.5" customHeight="1">
      <c r="A43" s="163"/>
      <c r="B43" s="164" t="str">
        <f>IFERROR(VLOOKUP(D43,DB!A:K,11,0),"")</f>
        <v/>
      </c>
      <c r="C43" s="164"/>
      <c r="D43" s="164"/>
      <c r="E43" s="165"/>
      <c r="F43" s="166"/>
      <c r="G43" s="167">
        <f ca="1">IFERROR(NOW()-F43,"-")</f>
        <v>45938.809383680556</v>
      </c>
      <c r="H43" s="166"/>
      <c r="I43" s="164" t="str">
        <f>IFERROR(VLOOKUP(D43,DB!A:F,6,0),"")</f>
        <v/>
      </c>
      <c r="J43" s="164" t="str">
        <f>IFERROR(VLOOKUP(D43,DB!A:G,7,0),"")</f>
        <v/>
      </c>
      <c r="K43" s="168"/>
      <c r="L43" s="165" t="str">
        <f>IFERROR(VLOOKUP(D43,DB!A:I,9,0),"")</f>
        <v/>
      </c>
    </row>
    <row r="44" spans="1:12" ht="31.5" customHeight="1">
      <c r="A44" s="163"/>
      <c r="B44" s="164" t="str">
        <f>IFERROR(VLOOKUP(D44,DB!A:K,11,0),"")</f>
        <v/>
      </c>
      <c r="C44" s="164"/>
      <c r="D44" s="164"/>
      <c r="E44" s="165"/>
      <c r="F44" s="166"/>
      <c r="G44" s="167">
        <f ca="1">IFERROR(NOW()-F44,"-")</f>
        <v>45938.809383680556</v>
      </c>
      <c r="H44" s="166"/>
      <c r="I44" s="164" t="str">
        <f>IFERROR(VLOOKUP(D44,DB!A:F,6,0),"")</f>
        <v/>
      </c>
      <c r="J44" s="164" t="str">
        <f>IFERROR(VLOOKUP(D44,DB!A:G,7,0),"")</f>
        <v/>
      </c>
      <c r="K44" s="168"/>
      <c r="L44" s="165" t="str">
        <f>IFERROR(VLOOKUP(D44,DB!A:I,9,0),"")</f>
        <v/>
      </c>
    </row>
    <row r="45" spans="1:12" ht="31.5" customHeight="1">
      <c r="A45" s="163"/>
      <c r="B45" s="164" t="str">
        <f>IFERROR(VLOOKUP(D45,DB!A:K,11,0),"")</f>
        <v/>
      </c>
      <c r="C45" s="164"/>
      <c r="D45" s="164"/>
      <c r="E45" s="165"/>
      <c r="F45" s="166"/>
      <c r="G45" s="167">
        <f ca="1">IFERROR(NOW()-F45,"-")</f>
        <v>45938.809383680556</v>
      </c>
      <c r="H45" s="166"/>
      <c r="I45" s="164" t="str">
        <f>IFERROR(VLOOKUP(D45,DB!A:F,6,0),"")</f>
        <v/>
      </c>
      <c r="J45" s="164" t="str">
        <f>IFERROR(VLOOKUP(D45,DB!A:G,7,0),"")</f>
        <v/>
      </c>
      <c r="K45" s="168"/>
      <c r="L45" s="165" t="str">
        <f>IFERROR(VLOOKUP(D45,DB!A:I,9,0),"")</f>
        <v/>
      </c>
    </row>
    <row r="46" spans="1:12" ht="31.5" customHeight="1">
      <c r="A46" s="163"/>
      <c r="B46" s="164" t="str">
        <f>IFERROR(VLOOKUP(D46,DB!A:K,11,0),"")</f>
        <v/>
      </c>
      <c r="C46" s="164"/>
      <c r="D46" s="164"/>
      <c r="E46" s="165"/>
      <c r="F46" s="166"/>
      <c r="G46" s="167">
        <f ca="1">IFERROR(NOW()-F46,"-")</f>
        <v>45938.809383680556</v>
      </c>
      <c r="H46" s="166"/>
      <c r="I46" s="164" t="str">
        <f>IFERROR(VLOOKUP(D46,DB!A:F,6,0),"")</f>
        <v/>
      </c>
      <c r="J46" s="164" t="str">
        <f>IFERROR(VLOOKUP(D46,DB!A:G,7,0),"")</f>
        <v/>
      </c>
      <c r="K46" s="168"/>
      <c r="L46" s="165" t="str">
        <f>IFERROR(VLOOKUP(D46,DB!A:I,9,0),"")</f>
        <v/>
      </c>
    </row>
    <row r="47" spans="1:12" ht="31.5" customHeight="1">
      <c r="A47" s="163"/>
      <c r="B47" s="164" t="str">
        <f>IFERROR(VLOOKUP(D47,DB!A:K,11,0),"")</f>
        <v/>
      </c>
      <c r="C47" s="164"/>
      <c r="D47" s="164"/>
      <c r="E47" s="165"/>
      <c r="F47" s="166"/>
      <c r="G47" s="167">
        <f ca="1">IFERROR(NOW()-F47,"-")</f>
        <v>45938.809383680556</v>
      </c>
      <c r="H47" s="166"/>
      <c r="I47" s="164" t="str">
        <f>IFERROR(VLOOKUP(D47,DB!A:F,6,0),"")</f>
        <v/>
      </c>
      <c r="J47" s="164" t="str">
        <f>IFERROR(VLOOKUP(D47,DB!A:G,7,0),"")</f>
        <v/>
      </c>
      <c r="K47" s="168"/>
      <c r="L47" s="165" t="str">
        <f>IFERROR(VLOOKUP(D47,DB!A:I,9,0),"")</f>
        <v/>
      </c>
    </row>
    <row r="48" spans="1:12" ht="31.5" customHeight="1">
      <c r="A48" s="163"/>
      <c r="B48" s="164" t="str">
        <f>IFERROR(VLOOKUP(D48,DB!A:K,11,0),"")</f>
        <v/>
      </c>
      <c r="C48" s="164"/>
      <c r="D48" s="164"/>
      <c r="E48" s="165"/>
      <c r="F48" s="166"/>
      <c r="G48" s="167">
        <f ca="1">IFERROR(NOW()-F48,"-")</f>
        <v>45938.809383680556</v>
      </c>
      <c r="H48" s="166"/>
      <c r="I48" s="164" t="str">
        <f>IFERROR(VLOOKUP(D48,DB!A:F,6,0),"")</f>
        <v/>
      </c>
      <c r="J48" s="164" t="str">
        <f>IFERROR(VLOOKUP(D48,DB!A:G,7,0),"")</f>
        <v/>
      </c>
      <c r="K48" s="168"/>
      <c r="L48" s="165" t="str">
        <f>IFERROR(VLOOKUP(D48,DB!A:I,9,0),"")</f>
        <v/>
      </c>
    </row>
    <row r="49" spans="1:12" ht="31.5" customHeight="1">
      <c r="A49" s="163"/>
      <c r="B49" s="164" t="str">
        <f>IFERROR(VLOOKUP(D49,DB!A:K,11,0),"")</f>
        <v/>
      </c>
      <c r="C49" s="164"/>
      <c r="D49" s="164"/>
      <c r="E49" s="165"/>
      <c r="F49" s="166"/>
      <c r="G49" s="167">
        <f ca="1">IFERROR(NOW()-F49,"-")</f>
        <v>45938.809383680556</v>
      </c>
      <c r="H49" s="166"/>
      <c r="I49" s="164" t="str">
        <f>IFERROR(VLOOKUP(D49,DB!A:F,6,0),"")</f>
        <v/>
      </c>
      <c r="J49" s="164" t="str">
        <f>IFERROR(VLOOKUP(D49,DB!A:G,7,0),"")</f>
        <v/>
      </c>
      <c r="K49" s="168"/>
      <c r="L49" s="165" t="str">
        <f>IFERROR(VLOOKUP(D49,DB!A:I,9,0),"")</f>
        <v/>
      </c>
    </row>
    <row r="50" spans="1:12" ht="31.5" customHeight="1">
      <c r="A50" s="163"/>
      <c r="B50" s="164" t="str">
        <f>IFERROR(VLOOKUP(D50,DB!A:K,11,0),"")</f>
        <v/>
      </c>
      <c r="C50" s="164"/>
      <c r="D50" s="164"/>
      <c r="E50" s="165"/>
      <c r="F50" s="166"/>
      <c r="G50" s="167">
        <f ca="1">IFERROR(NOW()-F50,"-")</f>
        <v>45938.809383680556</v>
      </c>
      <c r="H50" s="166"/>
      <c r="I50" s="164" t="str">
        <f>IFERROR(VLOOKUP(D50,DB!A:F,6,0),"")</f>
        <v/>
      </c>
      <c r="J50" s="164" t="str">
        <f>IFERROR(VLOOKUP(D50,DB!A:G,7,0),"")</f>
        <v/>
      </c>
      <c r="K50" s="168"/>
      <c r="L50" s="165" t="str">
        <f>IFERROR(VLOOKUP(D50,DB!A:I,9,0),"")</f>
        <v/>
      </c>
    </row>
    <row r="51" spans="1:12" ht="31.5" customHeight="1">
      <c r="A51" s="163"/>
      <c r="B51" s="164" t="str">
        <f>IFERROR(VLOOKUP(D51,DB!A:K,11,0),"")</f>
        <v/>
      </c>
      <c r="C51" s="164"/>
      <c r="D51" s="164"/>
      <c r="E51" s="165"/>
      <c r="F51" s="166"/>
      <c r="G51" s="167">
        <f ca="1">IFERROR(NOW()-F51,"-")</f>
        <v>45938.809383680556</v>
      </c>
      <c r="H51" s="166"/>
      <c r="I51" s="164" t="str">
        <f>IFERROR(VLOOKUP(D51,DB!A:F,6,0),"")</f>
        <v/>
      </c>
      <c r="J51" s="164" t="str">
        <f>IFERROR(VLOOKUP(D51,DB!A:G,7,0),"")</f>
        <v/>
      </c>
      <c r="K51" s="168"/>
      <c r="L51" s="165" t="str">
        <f>IFERROR(VLOOKUP(D51,DB!A:I,9,0),"")</f>
        <v/>
      </c>
    </row>
    <row r="52" spans="1:12" ht="31.5" customHeight="1">
      <c r="A52" s="110"/>
      <c r="B52" s="109" t="str">
        <f>IFERROR(VLOOKUP(D52,DB!A:K,11,0),"")</f>
        <v/>
      </c>
      <c r="C52" s="111"/>
      <c r="D52" s="109"/>
      <c r="E52" s="112"/>
      <c r="F52" s="113"/>
      <c r="G52" s="81">
        <f ca="1">IFERROR(NOW()-F52,"-")</f>
        <v>45938.809383680556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45938.809383680556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45938.809383680556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45938.809383680556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45938.809383680556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45938.809383680556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45938.809383680556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45938.809383680556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45938.809383680556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45938.809383680556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45938.809383680556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45938.809383680556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45938.809383680556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45938.809383680556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45938.809383680556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45938.809383680556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45938.809383680556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45938.809383680556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45938.809383680556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45938.809383680556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45938.809383680556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45938.809383680556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45938.809383680556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45938.809383680556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45938.809383680556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45938.809383680556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45938.809383680556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45938.809383680556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45938.809383680556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45938.809383680556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45938.809383680556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45938.809383680556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45938.809383680556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45938.809383680556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45938.809383680556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45938.809383680556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45938.809383680556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45938.809383680556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45938.809383680556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45938.809383680556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45938.809383680556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45938.809383680556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45938.809383680556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45938.809383680556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45938.809383680556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45938.809383680556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45938.809383680556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45938.809383680556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45938.809383680556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45938.809383680556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45938.809383680556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45938.809383680556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45938.809383680556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45938.809383680556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45938.809383680556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45938.809383680556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45938.809383680556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45938.809383680556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45938.809383680556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45938.809383680556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45938.809383680556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45938.809383680556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45938.809383680556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45938.809383680556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45938.809383680556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45938.809383680556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45938.809383680556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45938.809383680556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45938.809383680556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45938.809383680556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45938.809383680556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45938.809383680556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45938.809383680556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45938.809383680556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45938.809383680556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45938.809383680556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45938.809383680556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45938.809383680556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45938.809383680556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45938.809383680556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45938.809383680556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45938.809383680556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45938.809383680556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45938.809383680556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45938.809383680556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45938.809383680556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45938.809383680556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45938.809383680556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45938.809383680556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45938.809383680556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45938.809383680556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45938.809383680556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45938.809383680556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45938.809383680556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45938.809383680556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45938.809383680556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45938.809383680556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45938.809383680556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45938.809383680556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45938.809383680556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45938.809383680556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45938.809383680556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45938.809383680556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45938.809383680556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45938.809383680556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45938.809383680556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45938.809383680556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45938.809383680556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45938.809383680556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45938.809383680556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45938.809383680556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45938.809383680556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45938.809383680556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45938.809383680556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45938.809383680556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45938.809383680556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45938.809383680556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45938.809383680556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45938.809383680556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45938.809383680556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45938.809383680556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45938.809383680556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45938.809383680556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45938.809383680556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45938.809383680556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45938.809383680556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45938.809383680556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45938.809383680556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45938.809383680556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45938.809383680556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45938.809383680556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45938.809383680556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45938.809383680556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45938.809383680556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45938.809383680556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45938.809383680556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45938.809383680556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45938.809383680556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45938.809383680556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45938.809383680556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45938.809383680556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45938.809383680556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45938.809383680556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45938.809383680556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45938.809383680556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45938.809383680556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45938.809383680556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45938.809383680556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45938.809383680556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45938.809383680556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45938.809383680556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45938.809383680556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45938.809383680556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45938.809383680556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45938.809383680556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45938.809383680556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45938.809383680556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45938.809383680556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45938.809383680556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45938.809383680556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45938.809383680556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45938.809383680556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45938.809383680556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45938.809383680556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45938.809383680556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45938.809383680556</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45938.809383680556</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2025-10-08T16:27:35Z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